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Administrativo\Desktop\COMUNICADOS\Comunicado final 2020\ESTADÍSTICAS COMUNICADO 2020 Sitio Web\"/>
    </mc:Choice>
  </mc:AlternateContent>
  <bookViews>
    <workbookView xWindow="90" yWindow="60" windowWidth="5625" windowHeight="5580" tabRatio="880"/>
  </bookViews>
  <sheets>
    <sheet name="Proyectos Vinculados" sheetId="10" r:id="rId1"/>
    <sheet name="Fondos para Donativos" sheetId="6" r:id="rId2"/>
    <sheet name="Apoyo a Instituciones" sheetId="1" r:id="rId3"/>
    <sheet name="Siembra Sonrisas" sheetId="5" r:id="rId4"/>
    <sheet name="Proyectos Comunitarios" sheetId="7" r:id="rId5"/>
    <sheet name="Voluntariado" sheetId="8" r:id="rId6"/>
    <sheet name="Centros Comunitarios" sheetId="9" r:id="rId7"/>
  </sheets>
  <definedNames>
    <definedName name="_xlnm._FilterDatabase" localSheetId="0" hidden="1">'Proyectos Vinculados'!$A$21:$K$68</definedName>
    <definedName name="_xlnm.Print_Area" localSheetId="2">'Apoyo a Instituciones'!$A$1:$K$59</definedName>
    <definedName name="_xlnm.Print_Area" localSheetId="6">'Centros Comunitarios'!$A$1:$U$26</definedName>
    <definedName name="_xlnm.Print_Area" localSheetId="1">'Fondos para Donativos'!$A$1:$I$49</definedName>
    <definedName name="_xlnm.Print_Area" localSheetId="4">'Proyectos Comunitarios'!$A$1:$K$33</definedName>
    <definedName name="_xlnm.Print_Area" localSheetId="0">'Proyectos Vinculados'!$A$1:$J$57</definedName>
    <definedName name="_xlnm.Print_Area" localSheetId="3">'Siembra Sonrisas'!$A$1:$K$17</definedName>
    <definedName name="_xlnm.Print_Area" localSheetId="5">Voluntariado!$A$1:$K$33</definedName>
  </definedNames>
  <calcPr calcId="162913"/>
</workbook>
</file>

<file path=xl/calcChain.xml><?xml version="1.0" encoding="utf-8"?>
<calcChain xmlns="http://schemas.openxmlformats.org/spreadsheetml/2006/main">
  <c r="S14" i="9" l="1"/>
  <c r="H16" i="8" l="1"/>
  <c r="H40" i="6"/>
  <c r="H19" i="6"/>
  <c r="T14" i="9" l="1"/>
  <c r="R14" i="9"/>
  <c r="H15" i="1" l="1"/>
  <c r="P14" i="9" l="1"/>
  <c r="Q14" i="9"/>
  <c r="O14" i="9"/>
  <c r="G16" i="8"/>
  <c r="G16" i="7"/>
  <c r="G15" i="7"/>
  <c r="G14" i="7"/>
  <c r="G40" i="6" l="1"/>
  <c r="G27" i="1" l="1"/>
  <c r="G26" i="6"/>
  <c r="G18" i="1" l="1"/>
  <c r="G19" i="6"/>
  <c r="G54" i="1" l="1"/>
  <c r="G51" i="1"/>
  <c r="G36" i="1" l="1"/>
  <c r="G33" i="6"/>
  <c r="H18" i="8" l="1"/>
  <c r="G18" i="8"/>
  <c r="H17" i="8"/>
  <c r="G17" i="8"/>
  <c r="H15" i="8"/>
  <c r="G15" i="8"/>
  <c r="H14" i="8"/>
  <c r="G14" i="8"/>
  <c r="H16" i="7" l="1"/>
  <c r="H15" i="7"/>
  <c r="H14" i="7"/>
  <c r="J13" i="5"/>
  <c r="H45" i="1"/>
  <c r="H42" i="1"/>
  <c r="H36" i="1"/>
  <c r="H33" i="1"/>
  <c r="H27" i="1"/>
  <c r="H24" i="1"/>
  <c r="H47" i="6"/>
  <c r="G47" i="6"/>
  <c r="G41" i="6"/>
  <c r="H33" i="6"/>
  <c r="G34" i="6"/>
  <c r="H26" i="6"/>
  <c r="G20" i="6"/>
  <c r="G27" i="6" l="1"/>
  <c r="H12" i="6"/>
  <c r="G48" i="6"/>
  <c r="G12" i="6"/>
  <c r="G13" i="6" s="1"/>
  <c r="F16" i="8"/>
  <c r="F54" i="1" l="1"/>
  <c r="E54" i="1"/>
  <c r="F51" i="1"/>
  <c r="E51" i="1"/>
  <c r="F45" i="1"/>
  <c r="E45" i="1"/>
  <c r="F42" i="1"/>
  <c r="E42" i="1"/>
  <c r="F36" i="1"/>
  <c r="E36" i="1"/>
  <c r="F33" i="1"/>
  <c r="E33" i="1"/>
  <c r="F27" i="1"/>
  <c r="E27" i="1"/>
  <c r="F24" i="1"/>
  <c r="E24" i="1"/>
  <c r="F18" i="1"/>
  <c r="E18" i="1"/>
  <c r="F15" i="1"/>
  <c r="F40" i="6"/>
  <c r="F19" i="6"/>
  <c r="F47" i="6" l="1"/>
  <c r="F26" i="6" l="1"/>
  <c r="F33" i="6" l="1"/>
  <c r="E47" i="6"/>
  <c r="E48" i="6" s="1"/>
  <c r="E40" i="6"/>
  <c r="E41" i="6" s="1"/>
  <c r="E33" i="6"/>
  <c r="E26" i="6"/>
  <c r="E27" i="6" s="1"/>
  <c r="E19" i="6"/>
  <c r="E12" i="6" l="1"/>
  <c r="E20" i="6"/>
  <c r="E34" i="6"/>
  <c r="E15" i="1"/>
  <c r="I14" i="9" l="1"/>
  <c r="J14" i="9"/>
  <c r="K14" i="9"/>
  <c r="H14" i="9" l="1"/>
  <c r="G14" i="9"/>
  <c r="F14" i="9"/>
  <c r="J39" i="7"/>
  <c r="I39" i="7"/>
  <c r="H39" i="7"/>
  <c r="G39" i="7"/>
  <c r="F39" i="7"/>
  <c r="E39" i="7"/>
  <c r="D39" i="7"/>
  <c r="C39" i="7"/>
  <c r="D54" i="1"/>
  <c r="C54" i="1"/>
  <c r="D51" i="1"/>
  <c r="C51" i="1"/>
  <c r="D45" i="1"/>
  <c r="C45" i="1"/>
  <c r="D42" i="1"/>
  <c r="C42" i="1"/>
  <c r="D36" i="1"/>
  <c r="C36" i="1"/>
  <c r="D33" i="1"/>
  <c r="C33" i="1"/>
  <c r="D27" i="1"/>
  <c r="C27" i="1"/>
  <c r="D24" i="1"/>
  <c r="C24" i="1"/>
  <c r="D18" i="1"/>
  <c r="C18" i="1"/>
  <c r="D15" i="1"/>
  <c r="C15" i="1"/>
  <c r="F12" i="6"/>
  <c r="M14" i="9" l="1"/>
  <c r="N14" i="9" l="1"/>
  <c r="L14" i="9"/>
  <c r="E14" i="8"/>
  <c r="E14" i="7"/>
  <c r="G13" i="5"/>
  <c r="D13" i="5"/>
  <c r="C19" i="6"/>
  <c r="E13" i="6"/>
  <c r="F14" i="7"/>
  <c r="F18" i="8"/>
  <c r="F17" i="8"/>
  <c r="F15" i="8"/>
  <c r="F14" i="8"/>
  <c r="C34" i="6"/>
  <c r="E16" i="7"/>
  <c r="E15" i="7"/>
  <c r="E15" i="8"/>
  <c r="E16" i="8"/>
  <c r="E17" i="8"/>
  <c r="E18" i="8"/>
  <c r="C48" i="6"/>
  <c r="C41" i="6"/>
  <c r="C27" i="6"/>
  <c r="D19" i="6"/>
  <c r="D12" i="6" s="1"/>
  <c r="E14" i="9"/>
  <c r="D14" i="9"/>
  <c r="C14" i="9"/>
  <c r="F16" i="7"/>
  <c r="F15" i="7"/>
  <c r="D15" i="7"/>
  <c r="D18" i="8"/>
  <c r="D17" i="8"/>
  <c r="D16" i="8"/>
  <c r="D15" i="8"/>
  <c r="D14" i="8"/>
  <c r="D16" i="7"/>
  <c r="D14" i="7"/>
  <c r="C16" i="7"/>
  <c r="C15" i="7"/>
  <c r="C14" i="7"/>
  <c r="C18" i="8"/>
  <c r="C17" i="8"/>
  <c r="C16" i="8"/>
  <c r="C15" i="8"/>
  <c r="C14" i="8"/>
  <c r="C20" i="6" l="1"/>
  <c r="C12" i="6"/>
  <c r="C13" i="6" s="1"/>
</calcChain>
</file>

<file path=xl/sharedStrings.xml><?xml version="1.0" encoding="utf-8"?>
<sst xmlns="http://schemas.openxmlformats.org/spreadsheetml/2006/main" count="424" uniqueCount="188">
  <si>
    <t xml:space="preserve">Alumnos participantes </t>
  </si>
  <si>
    <t>Alumnos</t>
  </si>
  <si>
    <t>Proyecto</t>
  </si>
  <si>
    <t>Juan Alonso de Torres</t>
  </si>
  <si>
    <t>Américas</t>
  </si>
  <si>
    <t>Total Semestral General</t>
  </si>
  <si>
    <t>Total Anual General</t>
  </si>
  <si>
    <t>Salamanca</t>
  </si>
  <si>
    <t>San Francisco del Rincón</t>
  </si>
  <si>
    <t>Campestre</t>
  </si>
  <si>
    <t>ACTIVIDADES DE SOLIDARIDAD</t>
  </si>
  <si>
    <t xml:space="preserve">Total  </t>
  </si>
  <si>
    <t>TOTAL GENERAL DE INSTITUCIONES APOYADAS</t>
  </si>
  <si>
    <t>TOTAL GENERAL</t>
  </si>
  <si>
    <t>Cantidad donada (pesos)</t>
  </si>
  <si>
    <t>Destino del apoyo</t>
  </si>
  <si>
    <t>Siembra Sonrisas  en el Mundo</t>
  </si>
  <si>
    <t>Siembra Sonrisas Local</t>
  </si>
  <si>
    <t>Período</t>
  </si>
  <si>
    <t>PERÍODOS</t>
  </si>
  <si>
    <t xml:space="preserve">Total de Beneficiados </t>
  </si>
  <si>
    <t>Proyectos comunitarios</t>
  </si>
  <si>
    <t>Alumnos participantes</t>
  </si>
  <si>
    <t>Personas beneficiadas</t>
  </si>
  <si>
    <t>CAMPESTRE</t>
  </si>
  <si>
    <t>JUAN ALONSO DE TORRES</t>
  </si>
  <si>
    <t>SAN FRANCISCO DEL RINCÓN</t>
  </si>
  <si>
    <t>SALAMANCA</t>
  </si>
  <si>
    <t>PROYECTOS COMUNITARIOS</t>
  </si>
  <si>
    <t>San Fco. Del Rincón</t>
  </si>
  <si>
    <t>Categoría del proyecto</t>
  </si>
  <si>
    <t xml:space="preserve">Total General </t>
  </si>
  <si>
    <t>Salud</t>
  </si>
  <si>
    <t>Trabajo</t>
  </si>
  <si>
    <t xml:space="preserve">Educación </t>
  </si>
  <si>
    <t>Medio ambiente</t>
  </si>
  <si>
    <t>Jurídica</t>
  </si>
  <si>
    <t>Vivienda</t>
  </si>
  <si>
    <t>Comunidades visitadas</t>
  </si>
  <si>
    <t>Actividades realizadas</t>
  </si>
  <si>
    <t>Personal participante</t>
  </si>
  <si>
    <t>Talleres</t>
  </si>
  <si>
    <t>SEDES</t>
  </si>
  <si>
    <t>Parroquia San Juan Bautista De La Salle</t>
  </si>
  <si>
    <t>Capilla de la Ermita</t>
  </si>
  <si>
    <t>Escuela Primaria Fray Pedro de Gante</t>
  </si>
  <si>
    <t>Escuela Leona Vicario</t>
  </si>
  <si>
    <t>Escuela Secundaria # 7 "Margarita Paz Paredes"</t>
  </si>
  <si>
    <t>Beneficiarios</t>
  </si>
  <si>
    <t>PERÍODO</t>
  </si>
  <si>
    <t>Parrroquia Cristo Nuestra Pascua</t>
  </si>
  <si>
    <t>SABES Juan Alonso de Torres</t>
  </si>
  <si>
    <t>Fundación Pro Niño Leones</t>
  </si>
  <si>
    <t>FACULTAD / ESCUELA</t>
  </si>
  <si>
    <t>PROYECTOS</t>
  </si>
  <si>
    <t>PROGRAMA ACADÉMICO</t>
  </si>
  <si>
    <t>DOCENTES</t>
  </si>
  <si>
    <t>PARTICIPANTES</t>
  </si>
  <si>
    <t xml:space="preserve">ALUMNOS </t>
  </si>
  <si>
    <t>Total instituciones apoyadas</t>
  </si>
  <si>
    <t>Total de proyectos realizados</t>
  </si>
  <si>
    <t>Proyectos ofertados en catálogo</t>
  </si>
  <si>
    <t>Proyectos realizados por alumnos</t>
  </si>
  <si>
    <t>Instituciones locales</t>
  </si>
  <si>
    <t>Instituciones foráneas</t>
  </si>
  <si>
    <t>Fondos recibidos por Instituciones para donativos</t>
  </si>
  <si>
    <t xml:space="preserve">Donativos de alumnos para organizaciones de la sociedad civil </t>
  </si>
  <si>
    <t>TOTAL GENERAL DEL VOLUNTARIADO</t>
  </si>
  <si>
    <t xml:space="preserve"> Voluntariado</t>
  </si>
  <si>
    <t xml:space="preserve">Proyectos </t>
  </si>
  <si>
    <t>Docentes participantes</t>
  </si>
  <si>
    <t>Total semestral</t>
  </si>
  <si>
    <t>Total anual</t>
  </si>
  <si>
    <t>TOTAL GENERAL DE PROYECTOS COMUNITARIOS</t>
  </si>
  <si>
    <t>Proyectos Comunitarios</t>
  </si>
  <si>
    <t>Distrito Antillas México Sur</t>
  </si>
  <si>
    <t>Centro IMPULSO Las Joyas</t>
  </si>
  <si>
    <t>Escuela José María Belauzarán</t>
  </si>
  <si>
    <t>Ene-Jun 2017</t>
  </si>
  <si>
    <t>Jul-Dic 2017</t>
  </si>
  <si>
    <t>Ene - Jun 2017</t>
  </si>
  <si>
    <t>Jul - Dic 2017</t>
  </si>
  <si>
    <t>CAMPAÑA INTERNACIONAL DE DONACIÓN 2017</t>
  </si>
  <si>
    <t>Fraccionamiento Cañada del Real</t>
  </si>
  <si>
    <t>Estados afectados por los desastres naturales:Reconstrucción de viviendas, Oaxaca, Chiapas, Puebla, Morelos, Estado de México.</t>
  </si>
  <si>
    <t xml:space="preserve"> Oaxaca, Chiapas, Puebla, Morelos, Estado de México.</t>
  </si>
  <si>
    <t>Vietnam</t>
  </si>
  <si>
    <t>Remozamiento y amplición de instalaciones de Escuela primaria Trugng Vinn Ky, Pleiku.</t>
  </si>
  <si>
    <t>Ene-Jun 2018</t>
  </si>
  <si>
    <t>Jul-Dic 2018</t>
  </si>
  <si>
    <t>Ene - Jun 2018</t>
  </si>
  <si>
    <t>Jul - Dic 2018</t>
  </si>
  <si>
    <t>CAMPAÑA INTERNACIONAL DE DONACIÓN 2018</t>
  </si>
  <si>
    <t>Primaria José S. Benitez/Jardín de Niños Carlos Monsiváis</t>
  </si>
  <si>
    <t>África</t>
  </si>
  <si>
    <t>Creación  de Universidad en Ciencias e Ingeniería. Association Freres des Écoles Chrétiennes.</t>
  </si>
  <si>
    <t>Vietam</t>
  </si>
  <si>
    <t>Construcción de Escuela Primaria y Secundaria. La Salle Phu Son</t>
  </si>
  <si>
    <t>Obras Solidarias</t>
  </si>
  <si>
    <t>$342, 645.00</t>
  </si>
  <si>
    <t>Ene-Jun 2019</t>
  </si>
  <si>
    <t>Jul-Dic 2019</t>
  </si>
  <si>
    <t>COMPARATIVO DE PROYECTOS TERMINADOS DE SOLIDARIDAD VINCULADOS CON FACULTADES Y ESCUELAS 2017-2019</t>
  </si>
  <si>
    <t>COMPARATIVO DE PROCURACIÓN DE FONDOS PARA DONATIVOS 2017-2019</t>
  </si>
  <si>
    <t>COMPARATIVO DE APOYO A INSTITUCIONES 2017-2019</t>
  </si>
  <si>
    <t>Ene - Jun 2019</t>
  </si>
  <si>
    <t>Jul - Dic 2019</t>
  </si>
  <si>
    <t>COMPARATIVO DE SIEMBRA SONRISAS EN EL MUNDO 2017-2019</t>
  </si>
  <si>
    <t>CAMPAÑA INTERNACIONAL DE DONACIÓN 2019</t>
  </si>
  <si>
    <t>COMPARATIVO DE PROYECTOS COMUNITARIOS 2017-2019</t>
  </si>
  <si>
    <t>PROYECTOS COMUNITARIOS 2019</t>
  </si>
  <si>
    <t>COMPARATIVO PROGRAMA DE VOLUNTARIADO 2017-2019</t>
  </si>
  <si>
    <t>COMPARATIVO DE LOS CENTROS COMUNITARIOS DE LA SALLE 2017-2019</t>
  </si>
  <si>
    <t>Comunicación y Mercadotecnia</t>
  </si>
  <si>
    <t>Comunicación</t>
  </si>
  <si>
    <t>Plan de Medios</t>
  </si>
  <si>
    <t>Difusión y alcance de servicios</t>
  </si>
  <si>
    <t>Plan de Relaciones Públicas</t>
  </si>
  <si>
    <t>Agronomía</t>
  </si>
  <si>
    <t>Realización de Huertos para cultivo de Hortalizas</t>
  </si>
  <si>
    <t>Ingeniería Civil, Mecánica e Industrial</t>
  </si>
  <si>
    <t>Ingeniería Electromecánica</t>
  </si>
  <si>
    <t>Robótica básica SABES San Isidro</t>
  </si>
  <si>
    <t>Turismo</t>
  </si>
  <si>
    <t>Gestión y operación de servicios Gastronómicos</t>
  </si>
  <si>
    <t>Desayuno para niños y jóvenes</t>
  </si>
  <si>
    <t>Derecho</t>
  </si>
  <si>
    <t>6 Acciones para Salvar una Vida</t>
  </si>
  <si>
    <t>Elaboración de alimentos para el campamento ALDIM</t>
  </si>
  <si>
    <t>Organizadores del Campamento ALDIM</t>
  </si>
  <si>
    <t>Ingenieria Civil, Mecánica e Industrial</t>
  </si>
  <si>
    <t>Ingeniería Industrial</t>
  </si>
  <si>
    <t>Curso de Computación para OSC</t>
  </si>
  <si>
    <t>Curso de Cocina para OSC</t>
  </si>
  <si>
    <t>Ciencias Sociales y Humanidades</t>
  </si>
  <si>
    <t>Educación</t>
  </si>
  <si>
    <t>Mi tarea divertida</t>
  </si>
  <si>
    <t>Taller de Cocina de alimentos nutritivos</t>
  </si>
  <si>
    <t xml:space="preserve">Taller de Cocina </t>
  </si>
  <si>
    <t>Psicología</t>
  </si>
  <si>
    <t>Aplicación de Programa de estimulación cognitiva a pacientes</t>
  </si>
  <si>
    <t>Diseño</t>
  </si>
  <si>
    <t>Donación Fundación AMADAVI A.C.</t>
  </si>
  <si>
    <t>Curso de cocina para señoritas con discapacidad</t>
  </si>
  <si>
    <t>Jardín de Niños Diego Rivera(Piloto)</t>
  </si>
  <si>
    <t>Diseño Industrial</t>
  </si>
  <si>
    <t>Diseño Gráfico y Estrategico</t>
  </si>
  <si>
    <t>Diseño Gráfico</t>
  </si>
  <si>
    <t>Templo de San Agustín</t>
  </si>
  <si>
    <t>Diseño Ambiental y de Espacios</t>
  </si>
  <si>
    <t>Diseño de habitaculos de lectura itinerante de los centros comunitarios del Municipio</t>
  </si>
  <si>
    <t>Exalumnos participantes</t>
  </si>
  <si>
    <t>PROYECTOS DE SOLIDARIDAD VINCULADOS CON FACULTADES Y ESCUELAS 2019</t>
  </si>
  <si>
    <t>FECHA DE INICIO</t>
  </si>
  <si>
    <t>Preparatoria Campus Juan Alonso de Torres</t>
  </si>
  <si>
    <t>Recetario y taller de cocina/ Banco de alimentos</t>
  </si>
  <si>
    <t>Recetario y taller de cocina/COMUNITAS</t>
  </si>
  <si>
    <t>Recetario y taller de cocina/Casa de Jesús</t>
  </si>
  <si>
    <t>Pastel de carrera "Inclúyeme contigo"</t>
  </si>
  <si>
    <t>Curso de panadería y repostería/Varias</t>
  </si>
  <si>
    <t>Huerto en mi escuela/J.N. Fray Toribio de Benavente</t>
  </si>
  <si>
    <t>Capacitación huerto/Centro de Readaptación para adolescentes</t>
  </si>
  <si>
    <t>Diseño de modas y calzado</t>
  </si>
  <si>
    <t>Diseño Gráfico Estratégico</t>
  </si>
  <si>
    <t>Material didáctico/Amigos Down</t>
  </si>
  <si>
    <t>Adecuación de aula/Cruz Roja</t>
  </si>
  <si>
    <t>Ingenierías</t>
  </si>
  <si>
    <t>Ingeniería en software y sistemas</t>
  </si>
  <si>
    <t>Arreglo de computadoras/Primaria Leona Vicario</t>
  </si>
  <si>
    <t>Escuela de padres/CARITAS</t>
  </si>
  <si>
    <t>Arquitectura</t>
  </si>
  <si>
    <t>Digitalización de planos/Fundación León</t>
  </si>
  <si>
    <t>Ciencias de la Comunicación</t>
  </si>
  <si>
    <t>Elaboración de material didáctico para ñiños de primaria</t>
  </si>
  <si>
    <t xml:space="preserve">Equipamiento de dormitorios y comedores para niños de áreas rurales. </t>
  </si>
  <si>
    <t xml:space="preserve">Karemeno, Kenia. </t>
  </si>
  <si>
    <t>Rumbek, Sudán del Sur</t>
  </si>
  <si>
    <t>Obras Solidarias del Distrito</t>
  </si>
  <si>
    <t>Construcción de fosas Sépticas, St. La Salle School</t>
  </si>
  <si>
    <t>Sabes Misión de la Luz (Piloto)</t>
  </si>
  <si>
    <t>Escuela Primaria Juan Aldama (Piloto)</t>
  </si>
  <si>
    <t>Lomas del Mirador (Piloto)</t>
  </si>
  <si>
    <t>Universidad de la Salle Bajío Campus Campestre</t>
  </si>
  <si>
    <t>Pasarela de disfraces /CARPI</t>
  </si>
  <si>
    <t>Criminología</t>
  </si>
  <si>
    <t>Taller de prevención de accidentes</t>
  </si>
  <si>
    <t>Taller de prevención del suicidio-Sec. Federal No. 7</t>
  </si>
  <si>
    <t>Taller de prevención sexual a menores, Esc. Prim Gpe. Victoria.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</si>
</sst>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;[Red]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</numFmts>
  <fonts count="20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Tahoma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1E61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000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74">
    <xf numFmtId="0" fontId="0" fillId="0" borderId="0" xfId="0"/>
    <xf numFmtId="0" fontId="1" fillId="2" borderId="0" xfId="0" applyFont="1" applyFill="1" applyProtection="1">
      <protection hidden="1"/>
    </xf>
    <xf numFmtId="0" fontId="5" fillId="2" borderId="0" xfId="0" applyFont="1" applyFill="1" applyProtection="1">
      <protection hidden="1"/>
    </xf>
    <xf numFmtId="0" fontId="7" fillId="2" borderId="0" xfId="0" applyFont="1" applyFill="1" applyProtection="1">
      <protection hidden="1"/>
    </xf>
    <xf numFmtId="0" fontId="2" fillId="2" borderId="0" xfId="0" applyFont="1" applyFill="1" applyBorder="1" applyAlignment="1" applyProtection="1">
      <alignment horizontal="center"/>
      <protection hidden="1"/>
    </xf>
    <xf numFmtId="0" fontId="3" fillId="2" borderId="0" xfId="0" applyFont="1" applyFill="1" applyProtection="1">
      <protection hidden="1"/>
    </xf>
    <xf numFmtId="0" fontId="1" fillId="2" borderId="0" xfId="0" applyFont="1" applyFill="1" applyBorder="1" applyProtection="1">
      <protection hidden="1"/>
    </xf>
    <xf numFmtId="0" fontId="6" fillId="2" borderId="0" xfId="0" applyFont="1" applyFill="1" applyProtection="1"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3" fillId="2" borderId="0" xfId="0" applyFont="1" applyFill="1" applyAlignment="1" applyProtection="1">
      <alignment horizontal="center"/>
      <protection hidden="1"/>
    </xf>
    <xf numFmtId="8" fontId="5" fillId="2" borderId="10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9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11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0" xfId="0" applyNumberFormat="1" applyFont="1" applyFill="1" applyProtection="1">
      <protection hidden="1"/>
    </xf>
    <xf numFmtId="164" fontId="1" fillId="2" borderId="0" xfId="0" applyNumberFormat="1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protection hidden="1"/>
    </xf>
    <xf numFmtId="0" fontId="1" fillId="2" borderId="27" xfId="0" applyFont="1" applyFill="1" applyBorder="1" applyAlignment="1" applyProtection="1">
      <alignment horizontal="center"/>
      <protection hidden="1"/>
    </xf>
    <xf numFmtId="0" fontId="1" fillId="2" borderId="28" xfId="0" applyFont="1" applyFill="1" applyBorder="1" applyAlignment="1" applyProtection="1">
      <alignment horizontal="center"/>
      <protection hidden="1"/>
    </xf>
    <xf numFmtId="0" fontId="1" fillId="2" borderId="5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11" xfId="0" applyFont="1" applyFill="1" applyBorder="1" applyAlignment="1" applyProtection="1">
      <alignment horizontal="center"/>
      <protection hidden="1"/>
    </xf>
    <xf numFmtId="0" fontId="1" fillId="2" borderId="10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Protection="1">
      <protection hidden="1"/>
    </xf>
    <xf numFmtId="0" fontId="1" fillId="2" borderId="7" xfId="0" applyFont="1" applyFill="1" applyBorder="1" applyProtection="1">
      <protection hidden="1"/>
    </xf>
    <xf numFmtId="0" fontId="1" fillId="2" borderId="24" xfId="0" applyFont="1" applyFill="1" applyBorder="1" applyProtection="1">
      <protection hidden="1"/>
    </xf>
    <xf numFmtId="0" fontId="1" fillId="2" borderId="0" xfId="0" applyFont="1" applyFill="1" applyAlignment="1" applyProtection="1">
      <alignment vertical="center"/>
      <protection hidden="1"/>
    </xf>
    <xf numFmtId="0" fontId="1" fillId="2" borderId="34" xfId="0" applyFont="1" applyFill="1" applyBorder="1" applyAlignment="1" applyProtection="1">
      <alignment horizontal="center"/>
      <protection hidden="1"/>
    </xf>
    <xf numFmtId="0" fontId="1" fillId="2" borderId="2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Protection="1">
      <protection hidden="1"/>
    </xf>
    <xf numFmtId="0" fontId="1" fillId="2" borderId="30" xfId="0" applyFont="1" applyFill="1" applyBorder="1" applyProtection="1">
      <protection hidden="1"/>
    </xf>
    <xf numFmtId="0" fontId="3" fillId="2" borderId="0" xfId="0" applyFont="1" applyFill="1" applyBorder="1" applyAlignment="1" applyProtection="1">
      <protection hidden="1"/>
    </xf>
    <xf numFmtId="0" fontId="1" fillId="2" borderId="4" xfId="0" applyFont="1" applyFill="1" applyBorder="1" applyAlignment="1" applyProtection="1">
      <alignment horizontal="center"/>
      <protection hidden="1"/>
    </xf>
    <xf numFmtId="0" fontId="1" fillId="2" borderId="17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23" xfId="0" applyFont="1" applyFill="1" applyBorder="1" applyAlignment="1" applyProtection="1">
      <alignment horizontal="center"/>
      <protection hidden="1"/>
    </xf>
    <xf numFmtId="0" fontId="1" fillId="2" borderId="6" xfId="0" applyFont="1" applyFill="1" applyBorder="1" applyAlignment="1" applyProtection="1">
      <alignment horizontal="center"/>
      <protection hidden="1"/>
    </xf>
    <xf numFmtId="0" fontId="1" fillId="2" borderId="7" xfId="0" applyFont="1" applyFill="1" applyBorder="1" applyAlignment="1" applyProtection="1">
      <alignment horizontal="center"/>
      <protection hidden="1"/>
    </xf>
    <xf numFmtId="0" fontId="1" fillId="2" borderId="24" xfId="0" applyFont="1" applyFill="1" applyBorder="1" applyAlignment="1" applyProtection="1">
      <alignment horizontal="center"/>
      <protection hidden="1"/>
    </xf>
    <xf numFmtId="0" fontId="1" fillId="2" borderId="30" xfId="0" applyFont="1" applyFill="1" applyBorder="1" applyAlignment="1" applyProtection="1">
      <alignment horizontal="center"/>
      <protection hidden="1"/>
    </xf>
    <xf numFmtId="0" fontId="1" fillId="2" borderId="29" xfId="0" applyFont="1" applyFill="1" applyBorder="1" applyAlignment="1" applyProtection="1">
      <alignment horizontal="center"/>
      <protection hidden="1"/>
    </xf>
    <xf numFmtId="0" fontId="1" fillId="2" borderId="6" xfId="0" applyNumberFormat="1" applyFont="1" applyFill="1" applyBorder="1" applyAlignment="1" applyProtection="1">
      <alignment horizontal="left" vertical="top" wrapText="1"/>
      <protection hidden="1"/>
    </xf>
    <xf numFmtId="0" fontId="1" fillId="2" borderId="7" xfId="0" applyNumberFormat="1" applyFont="1" applyFill="1" applyBorder="1" applyAlignment="1" applyProtection="1">
      <alignment horizontal="left" vertical="top" wrapText="1"/>
      <protection hidden="1"/>
    </xf>
    <xf numFmtId="0" fontId="1" fillId="2" borderId="43" xfId="0" applyFont="1" applyFill="1" applyBorder="1" applyAlignment="1" applyProtection="1">
      <alignment horizontal="left" vertical="center" wrapText="1"/>
      <protection hidden="1"/>
    </xf>
    <xf numFmtId="0" fontId="1" fillId="2" borderId="7" xfId="0" applyFont="1" applyFill="1" applyBorder="1" applyAlignment="1" applyProtection="1">
      <alignment horizontal="left" vertical="center" wrapText="1"/>
      <protection hidden="1"/>
    </xf>
    <xf numFmtId="164" fontId="1" fillId="2" borderId="2" xfId="2" applyNumberFormat="1" applyFont="1" applyFill="1" applyBorder="1" applyAlignment="1" applyProtection="1">
      <alignment horizontal="center" vertical="center" wrapText="1"/>
      <protection hidden="1"/>
    </xf>
    <xf numFmtId="0" fontId="1" fillId="2" borderId="24" xfId="0" applyFont="1" applyFill="1" applyBorder="1" applyAlignment="1" applyProtection="1">
      <alignment horizontal="left" vertical="center" wrapText="1"/>
      <protection hidden="1"/>
    </xf>
    <xf numFmtId="164" fontId="1" fillId="2" borderId="2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protection hidden="1"/>
    </xf>
    <xf numFmtId="0" fontId="1" fillId="2" borderId="38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center"/>
      <protection hidden="1"/>
    </xf>
    <xf numFmtId="0" fontId="3" fillId="2" borderId="10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8" fillId="2" borderId="18" xfId="0" applyFont="1" applyFill="1" applyBorder="1" applyAlignment="1" applyProtection="1">
      <alignment horizontal="right" vertical="top" wrapText="1"/>
      <protection hidden="1"/>
    </xf>
    <xf numFmtId="0" fontId="8" fillId="2" borderId="36" xfId="0" applyFont="1" applyFill="1" applyBorder="1" applyAlignment="1" applyProtection="1">
      <alignment horizontal="right" vertical="top" wrapText="1"/>
      <protection hidden="1"/>
    </xf>
    <xf numFmtId="164" fontId="1" fillId="2" borderId="28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1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3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8" xfId="0" applyNumberFormat="1" applyFont="1" applyFill="1" applyBorder="1" applyAlignment="1" applyProtection="1">
      <alignment horizontal="center" vertical="center"/>
      <protection hidden="1"/>
    </xf>
    <xf numFmtId="0" fontId="3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NumberFormat="1" applyFont="1" applyFill="1" applyBorder="1" applyAlignment="1" applyProtection="1">
      <alignment horizontal="right" vertical="top" wrapText="1"/>
      <protection hidden="1"/>
    </xf>
    <xf numFmtId="0" fontId="3" fillId="2" borderId="28" xfId="0" applyNumberFormat="1" applyFont="1" applyFill="1" applyBorder="1" applyAlignment="1" applyProtection="1">
      <alignment horizontal="center" vertical="center"/>
      <protection hidden="1"/>
    </xf>
    <xf numFmtId="0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/>
      <protection hidden="1"/>
    </xf>
    <xf numFmtId="0" fontId="3" fillId="2" borderId="33" xfId="0" applyFont="1" applyFill="1" applyBorder="1" applyAlignment="1" applyProtection="1">
      <alignment horizontal="center"/>
      <protection hidden="1"/>
    </xf>
    <xf numFmtId="0" fontId="3" fillId="2" borderId="28" xfId="0" applyFont="1" applyFill="1" applyBorder="1" applyAlignment="1" applyProtection="1">
      <alignment horizontal="center"/>
      <protection hidden="1"/>
    </xf>
    <xf numFmtId="0" fontId="1" fillId="2" borderId="21" xfId="0" applyFont="1" applyFill="1" applyBorder="1" applyAlignment="1" applyProtection="1">
      <alignment horizontal="center"/>
      <protection hidden="1"/>
    </xf>
    <xf numFmtId="164" fontId="1" fillId="2" borderId="27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5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7" xfId="0" applyNumberFormat="1" applyFont="1" applyFill="1" applyBorder="1" applyAlignment="1" applyProtection="1">
      <alignment horizontal="center" vertical="center"/>
      <protection hidden="1"/>
    </xf>
    <xf numFmtId="164" fontId="1" fillId="2" borderId="30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10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5" xfId="0" applyNumberFormat="1" applyFont="1" applyFill="1" applyBorder="1" applyAlignment="1" applyProtection="1">
      <alignment horizontal="center" vertical="center"/>
      <protection hidden="1"/>
    </xf>
    <xf numFmtId="8" fontId="1" fillId="2" borderId="5" xfId="0" applyNumberFormat="1" applyFont="1" applyFill="1" applyBorder="1" applyAlignment="1" applyProtection="1">
      <alignment horizontal="center" vertical="center"/>
      <protection hidden="1"/>
    </xf>
    <xf numFmtId="0" fontId="1" fillId="2" borderId="5" xfId="2" applyNumberFormat="1" applyFont="1" applyFill="1" applyBorder="1" applyAlignment="1" applyProtection="1">
      <alignment horizontal="center" vertical="center"/>
      <protection hidden="1"/>
    </xf>
    <xf numFmtId="3" fontId="1" fillId="2" borderId="9" xfId="2" applyNumberFormat="1" applyFont="1" applyFill="1" applyBorder="1" applyAlignment="1" applyProtection="1">
      <alignment horizontal="center" vertical="center"/>
      <protection hidden="1"/>
    </xf>
    <xf numFmtId="0" fontId="1" fillId="2" borderId="9" xfId="2" applyNumberFormat="1" applyFont="1" applyFill="1" applyBorder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/>
      <protection hidden="1"/>
    </xf>
    <xf numFmtId="0" fontId="3" fillId="2" borderId="11" xfId="0" applyFont="1" applyFill="1" applyBorder="1" applyAlignment="1" applyProtection="1">
      <alignment horizontal="center"/>
      <protection hidden="1"/>
    </xf>
    <xf numFmtId="0" fontId="1" fillId="2" borderId="35" xfId="0" applyFont="1" applyFill="1" applyBorder="1" applyAlignment="1" applyProtection="1">
      <alignment horizontal="center"/>
      <protection hidden="1"/>
    </xf>
    <xf numFmtId="0" fontId="3" fillId="2" borderId="29" xfId="0" applyNumberFormat="1" applyFont="1" applyFill="1" applyBorder="1" applyAlignment="1" applyProtection="1">
      <alignment horizontal="center" vertical="center"/>
      <protection hidden="1"/>
    </xf>
    <xf numFmtId="0" fontId="3" fillId="2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7" xfId="0" applyNumberFormat="1" applyFont="1" applyFill="1" applyBorder="1" applyAlignment="1" applyProtection="1">
      <alignment horizontal="center" vertical="center"/>
      <protection hidden="1"/>
    </xf>
    <xf numFmtId="0" fontId="1" fillId="2" borderId="7" xfId="2" applyNumberFormat="1" applyFont="1" applyFill="1" applyBorder="1" applyAlignment="1" applyProtection="1">
      <alignment horizontal="center" vertical="center"/>
      <protection hidden="1"/>
    </xf>
    <xf numFmtId="0" fontId="1" fillId="2" borderId="30" xfId="2" applyNumberFormat="1" applyFont="1" applyFill="1" applyBorder="1" applyAlignment="1" applyProtection="1">
      <alignment horizontal="center" vertical="center"/>
      <protection hidden="1"/>
    </xf>
    <xf numFmtId="8" fontId="1" fillId="2" borderId="2" xfId="0" applyNumberFormat="1" applyFont="1" applyFill="1" applyBorder="1" applyAlignment="1" applyProtection="1">
      <alignment horizontal="center" vertical="center"/>
      <protection hidden="1"/>
    </xf>
    <xf numFmtId="8" fontId="5" fillId="2" borderId="27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33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28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2" xfId="0" applyNumberFormat="1" applyFont="1" applyFill="1" applyBorder="1" applyAlignment="1" applyProtection="1">
      <alignment horizontal="center" vertical="center"/>
      <protection hidden="1"/>
    </xf>
    <xf numFmtId="0" fontId="1" fillId="2" borderId="2" xfId="2" applyNumberFormat="1" applyFont="1" applyFill="1" applyBorder="1" applyAlignment="1" applyProtection="1">
      <alignment horizontal="center" vertical="center"/>
      <protection hidden="1"/>
    </xf>
    <xf numFmtId="3" fontId="1" fillId="2" borderId="10" xfId="2" applyNumberFormat="1" applyFont="1" applyFill="1" applyBorder="1" applyAlignment="1" applyProtection="1">
      <alignment horizontal="center" vertical="center"/>
      <protection hidden="1"/>
    </xf>
    <xf numFmtId="0" fontId="1" fillId="2" borderId="10" xfId="2" applyNumberFormat="1" applyFont="1" applyFill="1" applyBorder="1" applyAlignment="1" applyProtection="1">
      <alignment horizontal="center" vertical="center"/>
      <protection hidden="1"/>
    </xf>
    <xf numFmtId="0" fontId="1" fillId="2" borderId="42" xfId="0" applyFont="1" applyFill="1" applyBorder="1" applyAlignment="1" applyProtection="1">
      <alignment horizontal="center"/>
      <protection hidden="1"/>
    </xf>
    <xf numFmtId="0" fontId="1" fillId="2" borderId="44" xfId="0" applyFont="1" applyFill="1" applyBorder="1" applyAlignment="1" applyProtection="1">
      <alignment horizontal="center"/>
      <protection hidden="1"/>
    </xf>
    <xf numFmtId="0" fontId="1" fillId="2" borderId="39" xfId="0" applyFont="1" applyFill="1" applyBorder="1" applyAlignment="1" applyProtection="1">
      <alignment horizontal="center"/>
      <protection hidden="1"/>
    </xf>
    <xf numFmtId="0" fontId="1" fillId="2" borderId="40" xfId="0" applyFont="1" applyFill="1" applyBorder="1" applyAlignment="1" applyProtection="1">
      <alignment horizontal="center"/>
      <protection hidden="1"/>
    </xf>
    <xf numFmtId="0" fontId="1" fillId="2" borderId="25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vertical="center" wrapText="1"/>
      <protection hidden="1"/>
    </xf>
    <xf numFmtId="3" fontId="1" fillId="2" borderId="5" xfId="0" applyNumberFormat="1" applyFont="1" applyFill="1" applyBorder="1" applyAlignment="1" applyProtection="1">
      <alignment horizontal="center" vertical="center"/>
      <protection hidden="1"/>
    </xf>
    <xf numFmtId="3" fontId="1" fillId="2" borderId="5" xfId="2" applyNumberFormat="1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/>
      <protection hidden="1"/>
    </xf>
    <xf numFmtId="8" fontId="5" fillId="2" borderId="34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5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1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2" xfId="0" applyNumberFormat="1" applyFont="1" applyFill="1" applyBorder="1" applyAlignment="1" applyProtection="1">
      <alignment horizontal="center" vertical="center" wrapText="1"/>
      <protection hidden="1"/>
    </xf>
    <xf numFmtId="0" fontId="1" fillId="2" borderId="53" xfId="0" applyFont="1" applyFill="1" applyBorder="1" applyAlignment="1" applyProtection="1">
      <alignment horizontal="center"/>
      <protection hidden="1"/>
    </xf>
    <xf numFmtId="0" fontId="1" fillId="2" borderId="61" xfId="0" applyFont="1" applyFill="1" applyBorder="1" applyAlignment="1" applyProtection="1">
      <alignment horizontal="center"/>
      <protection hidden="1"/>
    </xf>
    <xf numFmtId="0" fontId="1" fillId="2" borderId="63" xfId="0" applyFont="1" applyFill="1" applyBorder="1" applyAlignment="1" applyProtection="1">
      <alignment horizontal="center"/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center"/>
      <protection hidden="1"/>
    </xf>
    <xf numFmtId="0" fontId="10" fillId="2" borderId="0" xfId="0" applyFont="1" applyFill="1" applyProtection="1">
      <protection hidden="1"/>
    </xf>
    <xf numFmtId="0" fontId="10" fillId="2" borderId="0" xfId="0" applyFont="1" applyFill="1" applyAlignment="1" applyProtection="1">
      <alignment vertical="center" wrapText="1"/>
      <protection hidden="1"/>
    </xf>
    <xf numFmtId="164" fontId="1" fillId="2" borderId="35" xfId="2" applyNumberFormat="1" applyFont="1" applyFill="1" applyBorder="1" applyAlignment="1" applyProtection="1">
      <alignment horizontal="center" vertical="center" wrapText="1"/>
      <protection hidden="1"/>
    </xf>
    <xf numFmtId="164" fontId="1" fillId="2" borderId="24" xfId="2" applyNumberFormat="1" applyFont="1" applyFill="1" applyBorder="1" applyAlignment="1" applyProtection="1">
      <alignment horizontal="center" vertical="center" wrapText="1"/>
      <protection hidden="1"/>
    </xf>
    <xf numFmtId="3" fontId="1" fillId="2" borderId="2" xfId="2" applyNumberFormat="1" applyFont="1" applyFill="1" applyBorder="1" applyAlignment="1" applyProtection="1">
      <alignment horizontal="center" vertical="center"/>
      <protection hidden="1"/>
    </xf>
    <xf numFmtId="3" fontId="1" fillId="2" borderId="23" xfId="0" applyNumberFormat="1" applyFont="1" applyFill="1" applyBorder="1" applyAlignment="1" applyProtection="1">
      <alignment horizontal="center"/>
      <protection hidden="1"/>
    </xf>
    <xf numFmtId="0" fontId="1" fillId="2" borderId="33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 vertical="center"/>
      <protection hidden="1"/>
    </xf>
    <xf numFmtId="0" fontId="1" fillId="2" borderId="2" xfId="0" applyFont="1" applyFill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 vertical="center" wrapText="1"/>
      <protection hidden="1"/>
    </xf>
    <xf numFmtId="0" fontId="1" fillId="2" borderId="6" xfId="0" applyFont="1" applyFill="1" applyBorder="1" applyAlignment="1" applyProtection="1">
      <alignment horizontal="left" vertical="center" wrapText="1"/>
      <protection hidden="1"/>
    </xf>
    <xf numFmtId="0" fontId="10" fillId="2" borderId="0" xfId="0" applyFont="1" applyFill="1" applyBorder="1" applyAlignment="1" applyProtection="1">
      <alignment vertical="center" wrapText="1"/>
      <protection hidden="1"/>
    </xf>
    <xf numFmtId="8" fontId="5" fillId="2" borderId="8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42" xfId="0" applyNumberFormat="1" applyFont="1" applyFill="1" applyBorder="1" applyAlignment="1" applyProtection="1">
      <alignment horizontal="center" vertical="center" wrapText="1"/>
      <protection hidden="1"/>
    </xf>
    <xf numFmtId="0" fontId="7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vertical="center"/>
      <protection hidden="1"/>
    </xf>
    <xf numFmtId="0" fontId="1" fillId="2" borderId="65" xfId="0" applyFont="1" applyFill="1" applyBorder="1" applyAlignment="1" applyProtection="1">
      <alignment horizontal="center"/>
      <protection hidden="1"/>
    </xf>
    <xf numFmtId="0" fontId="1" fillId="2" borderId="66" xfId="0" applyFont="1" applyFill="1" applyBorder="1" applyAlignment="1" applyProtection="1">
      <alignment horizontal="center"/>
      <protection hidden="1"/>
    </xf>
    <xf numFmtId="0" fontId="1" fillId="2" borderId="68" xfId="0" applyFont="1" applyFill="1" applyBorder="1" applyAlignment="1" applyProtection="1">
      <alignment horizontal="center"/>
      <protection hidden="1"/>
    </xf>
    <xf numFmtId="0" fontId="1" fillId="3" borderId="22" xfId="0" applyFont="1" applyFill="1" applyBorder="1" applyProtection="1">
      <protection hidden="1"/>
    </xf>
    <xf numFmtId="0" fontId="1" fillId="2" borderId="69" xfId="0" applyFont="1" applyFill="1" applyBorder="1" applyAlignment="1" applyProtection="1">
      <alignment horizontal="left"/>
      <protection hidden="1"/>
    </xf>
    <xf numFmtId="0" fontId="3" fillId="2" borderId="3" xfId="0" applyFont="1" applyFill="1" applyBorder="1" applyAlignment="1" applyProtection="1">
      <alignment horizontal="center"/>
      <protection hidden="1"/>
    </xf>
    <xf numFmtId="164" fontId="1" fillId="2" borderId="4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1" fillId="3" borderId="1" xfId="0" applyFont="1" applyFill="1" applyBorder="1" applyProtection="1">
      <protection hidden="1"/>
    </xf>
    <xf numFmtId="0" fontId="1" fillId="3" borderId="1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0" fontId="1" fillId="3" borderId="53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Protection="1">
      <protection hidden="1"/>
    </xf>
    <xf numFmtId="0" fontId="1" fillId="3" borderId="42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6" fontId="1" fillId="2" borderId="5" xfId="3" applyNumberFormat="1" applyFont="1" applyFill="1" applyBorder="1" applyAlignment="1" applyProtection="1">
      <alignment horizontal="center" vertical="center" wrapText="1"/>
      <protection hidden="1"/>
    </xf>
    <xf numFmtId="8" fontId="1" fillId="2" borderId="5" xfId="3" applyNumberFormat="1" applyFont="1" applyFill="1" applyBorder="1" applyAlignment="1" applyProtection="1">
      <alignment horizontal="center" vertical="center" wrapText="1"/>
      <protection hidden="1"/>
    </xf>
    <xf numFmtId="164" fontId="1" fillId="2" borderId="5" xfId="3" applyNumberFormat="1" applyFont="1" applyFill="1" applyBorder="1" applyAlignment="1" applyProtection="1">
      <alignment horizontal="center" vertical="center" wrapText="1"/>
      <protection hidden="1"/>
    </xf>
    <xf numFmtId="164" fontId="1" fillId="2" borderId="5" xfId="3" applyNumberFormat="1" applyFont="1" applyFill="1" applyBorder="1" applyAlignment="1" applyProtection="1">
      <alignment horizontal="center" vertical="center"/>
      <protection hidden="1"/>
    </xf>
    <xf numFmtId="0" fontId="1" fillId="3" borderId="17" xfId="0" applyFont="1" applyFill="1" applyBorder="1" applyAlignment="1" applyProtection="1">
      <alignment horizontal="center"/>
      <protection hidden="1"/>
    </xf>
    <xf numFmtId="14" fontId="1" fillId="2" borderId="1" xfId="0" applyNumberFormat="1" applyFont="1" applyFill="1" applyBorder="1" applyAlignment="1" applyProtection="1">
      <alignment horizontal="center" vertical="center"/>
      <protection hidden="1"/>
    </xf>
    <xf numFmtId="14" fontId="1" fillId="2" borderId="3" xfId="0" applyNumberFormat="1" applyFont="1" applyFill="1" applyBorder="1" applyAlignment="1" applyProtection="1">
      <alignment horizontal="center" vertical="center"/>
      <protection hidden="1"/>
    </xf>
    <xf numFmtId="0" fontId="1" fillId="2" borderId="1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protection hidden="1"/>
    </xf>
    <xf numFmtId="0" fontId="1" fillId="2" borderId="53" xfId="0" applyFont="1" applyFill="1" applyBorder="1" applyAlignment="1" applyProtection="1">
      <protection hidden="1"/>
    </xf>
    <xf numFmtId="0" fontId="1" fillId="2" borderId="8" xfId="0" applyFont="1" applyFill="1" applyBorder="1" applyAlignment="1" applyProtection="1">
      <alignment vertical="center" wrapText="1"/>
      <protection hidden="1"/>
    </xf>
    <xf numFmtId="0" fontId="1" fillId="2" borderId="53" xfId="0" applyFont="1" applyFill="1" applyBorder="1" applyAlignment="1" applyProtection="1">
      <alignment vertical="center" wrapText="1"/>
      <protection hidden="1"/>
    </xf>
    <xf numFmtId="0" fontId="1" fillId="2" borderId="38" xfId="0" applyFont="1" applyFill="1" applyBorder="1" applyAlignment="1" applyProtection="1">
      <alignment vertical="center"/>
      <protection hidden="1"/>
    </xf>
    <xf numFmtId="0" fontId="1" fillId="2" borderId="61" xfId="0" applyFont="1" applyFill="1" applyBorder="1" applyAlignment="1" applyProtection="1">
      <alignment vertical="center"/>
      <protection hidden="1"/>
    </xf>
    <xf numFmtId="0" fontId="1" fillId="2" borderId="8" xfId="0" applyFont="1" applyFill="1" applyBorder="1" applyAlignment="1" applyProtection="1">
      <alignment vertical="center"/>
      <protection hidden="1"/>
    </xf>
    <xf numFmtId="0" fontId="1" fillId="2" borderId="53" xfId="0" applyFont="1" applyFill="1" applyBorder="1" applyAlignment="1" applyProtection="1">
      <alignment vertical="center"/>
      <protection hidden="1"/>
    </xf>
    <xf numFmtId="0" fontId="1" fillId="2" borderId="38" xfId="0" applyFont="1" applyFill="1" applyBorder="1" applyAlignment="1" applyProtection="1">
      <protection hidden="1"/>
    </xf>
    <xf numFmtId="0" fontId="1" fillId="2" borderId="42" xfId="0" applyFont="1" applyFill="1" applyBorder="1" applyAlignment="1" applyProtection="1">
      <protection hidden="1"/>
    </xf>
    <xf numFmtId="0" fontId="1" fillId="2" borderId="61" xfId="0" applyFont="1" applyFill="1" applyBorder="1" applyAlignment="1" applyProtection="1">
      <protection hidden="1"/>
    </xf>
    <xf numFmtId="0" fontId="1" fillId="2" borderId="58" xfId="0" applyFont="1" applyFill="1" applyBorder="1" applyAlignment="1" applyProtection="1">
      <protection hidden="1"/>
    </xf>
    <xf numFmtId="8" fontId="1" fillId="2" borderId="28" xfId="3" applyNumberFormat="1" applyFont="1" applyFill="1" applyBorder="1" applyAlignment="1" applyProtection="1">
      <alignment horizontal="center" vertical="center" wrapText="1"/>
      <protection hidden="1"/>
    </xf>
    <xf numFmtId="164" fontId="1" fillId="2" borderId="2" xfId="3" applyNumberFormat="1" applyFont="1" applyFill="1" applyBorder="1" applyAlignment="1" applyProtection="1">
      <alignment horizontal="center" vertical="center" wrapText="1"/>
      <protection hidden="1"/>
    </xf>
    <xf numFmtId="8" fontId="1" fillId="2" borderId="23" xfId="3" applyNumberFormat="1" applyFont="1" applyFill="1" applyBorder="1" applyAlignment="1" applyProtection="1">
      <alignment horizontal="center" vertical="center" wrapText="1"/>
      <protection hidden="1"/>
    </xf>
    <xf numFmtId="8" fontId="1" fillId="2" borderId="28" xfId="3" applyNumberFormat="1" applyFont="1" applyFill="1" applyBorder="1" applyAlignment="1" applyProtection="1">
      <alignment horizontal="center" vertical="center"/>
      <protection hidden="1"/>
    </xf>
    <xf numFmtId="8" fontId="1" fillId="2" borderId="2" xfId="3" applyNumberFormat="1" applyFont="1" applyFill="1" applyBorder="1" applyAlignment="1" applyProtection="1">
      <alignment horizontal="center" vertical="center" wrapText="1"/>
      <protection hidden="1"/>
    </xf>
    <xf numFmtId="164" fontId="1" fillId="2" borderId="28" xfId="3" applyNumberFormat="1" applyFont="1" applyFill="1" applyBorder="1" applyAlignment="1" applyProtection="1">
      <alignment horizontal="center" vertical="center" wrapText="1"/>
      <protection hidden="1"/>
    </xf>
    <xf numFmtId="164" fontId="1" fillId="2" borderId="2" xfId="3" applyNumberFormat="1" applyFont="1" applyFill="1" applyBorder="1" applyAlignment="1" applyProtection="1">
      <alignment horizontal="center" vertical="center"/>
      <protection hidden="1"/>
    </xf>
    <xf numFmtId="164" fontId="1" fillId="2" borderId="28" xfId="3" applyNumberFormat="1" applyFont="1" applyFill="1" applyBorder="1" applyAlignment="1" applyProtection="1">
      <alignment horizontal="center" vertical="center"/>
      <protection hidden="1"/>
    </xf>
    <xf numFmtId="164" fontId="1" fillId="2" borderId="27" xfId="0" applyNumberFormat="1" applyFont="1" applyFill="1" applyBorder="1" applyAlignment="1" applyProtection="1">
      <alignment horizontal="center" vertical="center" wrapText="1"/>
      <protection hidden="1"/>
    </xf>
    <xf numFmtId="164" fontId="1" fillId="2" borderId="28" xfId="0" applyNumberFormat="1" applyFont="1" applyFill="1" applyBorder="1" applyAlignment="1" applyProtection="1">
      <alignment horizontal="center" vertical="center" wrapText="1"/>
      <protection hidden="1"/>
    </xf>
    <xf numFmtId="8" fontId="1" fillId="2" borderId="28" xfId="0" applyNumberFormat="1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horizontal="center"/>
      <protection hidden="1"/>
    </xf>
    <xf numFmtId="0" fontId="1" fillId="3" borderId="22" xfId="0" applyFont="1" applyFill="1" applyBorder="1" applyAlignment="1" applyProtection="1">
      <alignment horizontal="center"/>
      <protection hidden="1"/>
    </xf>
    <xf numFmtId="0" fontId="1" fillId="3" borderId="23" xfId="0" applyFont="1" applyFill="1" applyBorder="1" applyAlignment="1" applyProtection="1">
      <alignment horizontal="center"/>
      <protection hidden="1"/>
    </xf>
    <xf numFmtId="0" fontId="1" fillId="3" borderId="34" xfId="0" applyFont="1" applyFill="1" applyBorder="1" applyAlignment="1" applyProtection="1">
      <alignment horizontal="center"/>
      <protection hidden="1"/>
    </xf>
    <xf numFmtId="0" fontId="1" fillId="3" borderId="28" xfId="0" applyFont="1" applyFill="1" applyBorder="1" applyAlignment="1" applyProtection="1">
      <alignment horizontal="center"/>
      <protection hidden="1"/>
    </xf>
    <xf numFmtId="0" fontId="0" fillId="2" borderId="2" xfId="0" applyFont="1" applyFill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horizontal="center"/>
      <protection hidden="1"/>
    </xf>
    <xf numFmtId="0" fontId="1" fillId="3" borderId="3" xfId="0" applyFont="1" applyFill="1" applyBorder="1" applyProtection="1">
      <protection hidden="1"/>
    </xf>
    <xf numFmtId="0" fontId="1" fillId="3" borderId="53" xfId="0" applyFont="1" applyFill="1" applyBorder="1" applyProtection="1">
      <protection hidden="1"/>
    </xf>
    <xf numFmtId="0" fontId="1" fillId="3" borderId="61" xfId="0" applyFont="1" applyFill="1" applyBorder="1" applyProtection="1">
      <protection hidden="1"/>
    </xf>
    <xf numFmtId="0" fontId="1" fillId="2" borderId="44" xfId="0" applyFont="1" applyFill="1" applyBorder="1" applyProtection="1">
      <protection hidden="1"/>
    </xf>
    <xf numFmtId="0" fontId="1" fillId="2" borderId="39" xfId="0" applyFont="1" applyFill="1" applyBorder="1" applyProtection="1">
      <protection hidden="1"/>
    </xf>
    <xf numFmtId="0" fontId="1" fillId="2" borderId="40" xfId="0" applyFont="1" applyFill="1" applyBorder="1" applyProtection="1">
      <protection hidden="1"/>
    </xf>
    <xf numFmtId="0" fontId="1" fillId="2" borderId="48" xfId="0" applyFont="1" applyFill="1" applyBorder="1" applyProtection="1">
      <protection hidden="1"/>
    </xf>
    <xf numFmtId="0" fontId="1" fillId="2" borderId="70" xfId="0" applyFont="1" applyFill="1" applyBorder="1" applyProtection="1">
      <protection hidden="1"/>
    </xf>
    <xf numFmtId="0" fontId="1" fillId="2" borderId="25" xfId="0" applyFont="1" applyFill="1" applyBorder="1" applyProtection="1">
      <protection hidden="1"/>
    </xf>
    <xf numFmtId="0" fontId="1" fillId="3" borderId="21" xfId="0" applyFont="1" applyFill="1" applyBorder="1" applyProtection="1">
      <protection hidden="1"/>
    </xf>
    <xf numFmtId="0" fontId="1" fillId="3" borderId="5" xfId="0" applyFont="1" applyFill="1" applyBorder="1" applyProtection="1">
      <protection hidden="1"/>
    </xf>
    <xf numFmtId="0" fontId="1" fillId="3" borderId="4" xfId="0" applyFont="1" applyFill="1" applyBorder="1" applyProtection="1">
      <protection hidden="1"/>
    </xf>
    <xf numFmtId="0" fontId="1" fillId="3" borderId="9" xfId="0" applyFont="1" applyFill="1" applyBorder="1" applyProtection="1">
      <protection hidden="1"/>
    </xf>
    <xf numFmtId="0" fontId="1" fillId="2" borderId="71" xfId="0" applyFont="1" applyFill="1" applyBorder="1" applyAlignment="1" applyProtection="1">
      <alignment horizontal="center"/>
      <protection hidden="1"/>
    </xf>
    <xf numFmtId="0" fontId="1" fillId="3" borderId="38" xfId="0" applyFont="1" applyFill="1" applyBorder="1" applyProtection="1">
      <protection hidden="1"/>
    </xf>
    <xf numFmtId="0" fontId="1" fillId="3" borderId="8" xfId="0" applyFont="1" applyFill="1" applyBorder="1" applyProtection="1">
      <protection hidden="1"/>
    </xf>
    <xf numFmtId="0" fontId="1" fillId="3" borderId="42" xfId="0" applyFont="1" applyFill="1" applyBorder="1" applyProtection="1">
      <protection hidden="1"/>
    </xf>
    <xf numFmtId="0" fontId="1" fillId="3" borderId="58" xfId="0" applyFont="1" applyFill="1" applyBorder="1" applyProtection="1">
      <protection hidden="1"/>
    </xf>
    <xf numFmtId="0" fontId="1" fillId="3" borderId="17" xfId="0" applyFont="1" applyFill="1" applyBorder="1" applyProtection="1">
      <protection hidden="1"/>
    </xf>
    <xf numFmtId="0" fontId="1" fillId="3" borderId="2" xfId="0" applyFont="1" applyFill="1" applyBorder="1" applyProtection="1">
      <protection hidden="1"/>
    </xf>
    <xf numFmtId="0" fontId="1" fillId="3" borderId="10" xfId="0" applyFont="1" applyFill="1" applyBorder="1" applyProtection="1">
      <protection hidden="1"/>
    </xf>
    <xf numFmtId="0" fontId="1" fillId="3" borderId="35" xfId="0" applyFont="1" applyFill="1" applyBorder="1" applyProtection="1">
      <protection hidden="1"/>
    </xf>
    <xf numFmtId="0" fontId="9" fillId="5" borderId="18" xfId="0" applyFont="1" applyFill="1" applyBorder="1" applyAlignment="1" applyProtection="1">
      <alignment horizontal="center" vertical="center" wrapText="1"/>
      <protection hidden="1"/>
    </xf>
    <xf numFmtId="0" fontId="9" fillId="5" borderId="18" xfId="2" applyNumberFormat="1" applyFont="1" applyFill="1" applyBorder="1" applyAlignment="1" applyProtection="1">
      <alignment horizontal="center" vertical="center" wrapText="1"/>
      <protection hidden="1"/>
    </xf>
    <xf numFmtId="0" fontId="9" fillId="5" borderId="32" xfId="2" applyNumberFormat="1" applyFont="1" applyFill="1" applyBorder="1" applyAlignment="1" applyProtection="1">
      <alignment horizontal="center" vertical="center" wrapText="1"/>
      <protection hidden="1"/>
    </xf>
    <xf numFmtId="0" fontId="9" fillId="5" borderId="12" xfId="2" applyNumberFormat="1" applyFont="1" applyFill="1" applyBorder="1" applyAlignment="1" applyProtection="1">
      <alignment horizontal="center" vertical="center" wrapText="1"/>
      <protection hidden="1"/>
    </xf>
    <xf numFmtId="0" fontId="9" fillId="5" borderId="31" xfId="2" applyNumberFormat="1" applyFont="1" applyFill="1" applyBorder="1" applyAlignment="1" applyProtection="1">
      <alignment horizontal="center" vertical="center" wrapText="1"/>
      <protection hidden="1"/>
    </xf>
    <xf numFmtId="0" fontId="10" fillId="6" borderId="4" xfId="0" applyFont="1" applyFill="1" applyBorder="1" applyAlignment="1" applyProtection="1">
      <alignment horizontal="center"/>
      <protection hidden="1"/>
    </xf>
    <xf numFmtId="0" fontId="10" fillId="6" borderId="17" xfId="0" applyFont="1" applyFill="1" applyBorder="1" applyAlignment="1" applyProtection="1">
      <alignment horizont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0" fontId="9" fillId="7" borderId="31" xfId="0" applyFont="1" applyFill="1" applyBorder="1" applyAlignment="1" applyProtection="1">
      <alignment horizontal="center"/>
      <protection hidden="1"/>
    </xf>
    <xf numFmtId="0" fontId="9" fillId="7" borderId="32" xfId="0" applyFont="1" applyFill="1" applyBorder="1" applyAlignment="1" applyProtection="1">
      <alignment horizontal="center"/>
      <protection hidden="1"/>
    </xf>
    <xf numFmtId="0" fontId="12" fillId="5" borderId="42" xfId="0" applyFont="1" applyFill="1" applyBorder="1" applyAlignment="1" applyProtection="1">
      <alignment horizontal="center" vertical="center" wrapText="1"/>
      <protection hidden="1"/>
    </xf>
    <xf numFmtId="0" fontId="12" fillId="5" borderId="10" xfId="0" applyFont="1" applyFill="1" applyBorder="1" applyAlignment="1" applyProtection="1">
      <alignment horizontal="center" vertical="center" wrapText="1"/>
      <protection hidden="1"/>
    </xf>
    <xf numFmtId="0" fontId="3" fillId="3" borderId="44" xfId="0" applyFont="1" applyFill="1" applyBorder="1" applyProtection="1">
      <protection hidden="1"/>
    </xf>
    <xf numFmtId="0" fontId="3" fillId="3" borderId="39" xfId="0" applyFont="1" applyFill="1" applyBorder="1" applyProtection="1">
      <protection hidden="1"/>
    </xf>
    <xf numFmtId="0" fontId="3" fillId="3" borderId="25" xfId="0" applyFont="1" applyFill="1" applyBorder="1" applyProtection="1">
      <protection hidden="1"/>
    </xf>
    <xf numFmtId="0" fontId="1" fillId="2" borderId="8" xfId="0" applyFont="1" applyFill="1" applyBorder="1" applyAlignment="1" applyProtection="1">
      <alignment horizontal="left"/>
      <protection hidden="1"/>
    </xf>
    <xf numFmtId="0" fontId="1" fillId="2" borderId="53" xfId="0" applyFont="1" applyFill="1" applyBorder="1" applyAlignment="1" applyProtection="1">
      <alignment horizontal="left"/>
      <protection hidden="1"/>
    </xf>
    <xf numFmtId="0" fontId="13" fillId="7" borderId="36" xfId="0" applyFont="1" applyFill="1" applyBorder="1" applyAlignment="1" applyProtection="1">
      <alignment horizontal="right" vertical="top" wrapText="1"/>
      <protection hidden="1"/>
    </xf>
    <xf numFmtId="164" fontId="13" fillId="7" borderId="12" xfId="0" applyNumberFormat="1" applyFont="1" applyFill="1" applyBorder="1" applyAlignment="1" applyProtection="1">
      <alignment horizontal="center"/>
      <protection hidden="1"/>
    </xf>
    <xf numFmtId="164" fontId="13" fillId="7" borderId="37" xfId="0" applyNumberFormat="1" applyFont="1" applyFill="1" applyBorder="1" applyAlignment="1" applyProtection="1">
      <alignment horizontal="center"/>
      <protection hidden="1"/>
    </xf>
    <xf numFmtId="0" fontId="18" fillId="7" borderId="36" xfId="0" applyFont="1" applyFill="1" applyBorder="1" applyAlignment="1" applyProtection="1">
      <alignment horizontal="right" vertical="center" wrapText="1"/>
      <protection hidden="1"/>
    </xf>
    <xf numFmtId="0" fontId="1" fillId="3" borderId="18" xfId="0" applyFont="1" applyFill="1" applyBorder="1" applyAlignment="1" applyProtection="1">
      <alignment horizontal="center"/>
      <protection hidden="1"/>
    </xf>
    <xf numFmtId="0" fontId="1" fillId="3" borderId="12" xfId="0" applyFont="1" applyFill="1" applyBorder="1" applyAlignment="1" applyProtection="1">
      <alignment horizontal="center"/>
      <protection hidden="1"/>
    </xf>
    <xf numFmtId="0" fontId="1" fillId="3" borderId="19" xfId="0" applyFont="1" applyFill="1" applyBorder="1" applyAlignment="1" applyProtection="1">
      <alignment horizontal="center"/>
      <protection hidden="1"/>
    </xf>
    <xf numFmtId="0" fontId="13" fillId="7" borderId="18" xfId="0" applyNumberFormat="1" applyFont="1" applyFill="1" applyBorder="1" applyAlignment="1" applyProtection="1">
      <alignment horizontal="center" vertical="center"/>
      <protection hidden="1"/>
    </xf>
    <xf numFmtId="0" fontId="13" fillId="7" borderId="12" xfId="0" applyNumberFormat="1" applyFont="1" applyFill="1" applyBorder="1" applyAlignment="1" applyProtection="1">
      <alignment horizontal="center" vertical="center"/>
      <protection hidden="1"/>
    </xf>
    <xf numFmtId="0" fontId="4" fillId="3" borderId="26" xfId="0" applyFont="1" applyFill="1" applyBorder="1" applyAlignment="1" applyProtection="1">
      <alignment horizontal="center" vertical="center"/>
      <protection hidden="1"/>
    </xf>
    <xf numFmtId="0" fontId="4" fillId="3" borderId="59" xfId="0" applyFont="1" applyFill="1" applyBorder="1" applyAlignment="1" applyProtection="1">
      <alignment horizontal="center" vertical="center"/>
      <protection hidden="1"/>
    </xf>
    <xf numFmtId="8" fontId="16" fillId="7" borderId="12" xfId="0" applyNumberFormat="1" applyFont="1" applyFill="1" applyBorder="1" applyAlignment="1" applyProtection="1">
      <alignment horizontal="center" vertical="center"/>
      <protection hidden="1"/>
    </xf>
    <xf numFmtId="8" fontId="16" fillId="7" borderId="16" xfId="0" applyNumberFormat="1" applyFont="1" applyFill="1" applyBorder="1" applyAlignment="1" applyProtection="1">
      <alignment horizontal="center" vertical="center"/>
      <protection hidden="1"/>
    </xf>
    <xf numFmtId="0" fontId="19" fillId="3" borderId="14" xfId="0" applyFont="1" applyFill="1" applyBorder="1" applyAlignment="1" applyProtection="1">
      <alignment horizontal="center" vertical="center"/>
      <protection hidden="1"/>
    </xf>
    <xf numFmtId="0" fontId="19" fillId="3" borderId="15" xfId="0" applyFont="1" applyFill="1" applyBorder="1" applyAlignment="1" applyProtection="1">
      <alignment horizontal="center" vertical="center"/>
      <protection hidden="1"/>
    </xf>
    <xf numFmtId="0" fontId="19" fillId="3" borderId="16" xfId="0" applyFont="1" applyFill="1" applyBorder="1" applyAlignment="1" applyProtection="1">
      <alignment horizontal="center" vertical="center" wrapText="1"/>
      <protection hidden="1"/>
    </xf>
    <xf numFmtId="0" fontId="14" fillId="7" borderId="26" xfId="0" applyFont="1" applyFill="1" applyBorder="1" applyAlignment="1" applyProtection="1">
      <alignment horizontal="center" vertical="center"/>
      <protection hidden="1"/>
    </xf>
    <xf numFmtId="0" fontId="14" fillId="7" borderId="59" xfId="0" applyFont="1" applyFill="1" applyBorder="1" applyAlignment="1" applyProtection="1">
      <alignment horizontal="center" vertical="center"/>
      <protection hidden="1"/>
    </xf>
    <xf numFmtId="0" fontId="14" fillId="7" borderId="51" xfId="0" applyFont="1" applyFill="1" applyBorder="1" applyAlignment="1" applyProtection="1">
      <alignment horizontal="center" vertical="center"/>
      <protection hidden="1"/>
    </xf>
    <xf numFmtId="0" fontId="14" fillId="7" borderId="36" xfId="0" applyFont="1" applyFill="1" applyBorder="1" applyAlignment="1" applyProtection="1">
      <alignment horizontal="center" vertical="center" wrapText="1"/>
      <protection hidden="1"/>
    </xf>
    <xf numFmtId="0" fontId="14" fillId="7" borderId="32" xfId="0" applyFont="1" applyFill="1" applyBorder="1" applyAlignment="1" applyProtection="1">
      <alignment horizontal="center" vertical="center" wrapText="1"/>
      <protection hidden="1"/>
    </xf>
    <xf numFmtId="0" fontId="14" fillId="7" borderId="12" xfId="0" applyFont="1" applyFill="1" applyBorder="1" applyAlignment="1" applyProtection="1">
      <alignment horizontal="center" vertical="center" wrapText="1"/>
      <protection hidden="1"/>
    </xf>
    <xf numFmtId="0" fontId="9" fillId="7" borderId="29" xfId="0" applyFont="1" applyFill="1" applyBorder="1" applyAlignment="1" applyProtection="1">
      <alignment horizontal="center" vertical="center"/>
      <protection hidden="1"/>
    </xf>
    <xf numFmtId="0" fontId="14" fillId="7" borderId="62" xfId="0" applyFont="1" applyFill="1" applyBorder="1" applyAlignment="1" applyProtection="1">
      <alignment horizontal="center" vertical="center"/>
      <protection hidden="1"/>
    </xf>
    <xf numFmtId="0" fontId="11" fillId="3" borderId="9" xfId="0" applyFont="1" applyFill="1" applyBorder="1" applyProtection="1">
      <protection hidden="1"/>
    </xf>
    <xf numFmtId="0" fontId="11" fillId="3" borderId="11" xfId="0" applyFont="1" applyFill="1" applyBorder="1" applyProtection="1">
      <protection hidden="1"/>
    </xf>
    <xf numFmtId="0" fontId="11" fillId="3" borderId="42" xfId="0" applyFont="1" applyFill="1" applyBorder="1" applyProtection="1">
      <protection hidden="1"/>
    </xf>
    <xf numFmtId="0" fontId="11" fillId="3" borderId="10" xfId="0" applyFont="1" applyFill="1" applyBorder="1" applyProtection="1">
      <protection hidden="1"/>
    </xf>
    <xf numFmtId="0" fontId="11" fillId="3" borderId="58" xfId="0" applyFont="1" applyFill="1" applyBorder="1" applyProtection="1">
      <protection hidden="1"/>
    </xf>
    <xf numFmtId="0" fontId="9" fillId="7" borderId="18" xfId="0" applyFont="1" applyFill="1" applyBorder="1" applyAlignment="1" applyProtection="1">
      <alignment horizontal="center" vertical="center"/>
      <protection hidden="1"/>
    </xf>
    <xf numFmtId="0" fontId="9" fillId="7" borderId="13" xfId="0" applyFont="1" applyFill="1" applyBorder="1" applyAlignment="1" applyProtection="1">
      <alignment horizontal="center" vertical="center"/>
      <protection hidden="1"/>
    </xf>
    <xf numFmtId="0" fontId="9" fillId="7" borderId="37" xfId="0" applyFont="1" applyFill="1" applyBorder="1" applyAlignment="1" applyProtection="1">
      <alignment horizontal="center" vertical="center"/>
      <protection hidden="1"/>
    </xf>
    <xf numFmtId="0" fontId="9" fillId="7" borderId="12" xfId="0" applyFont="1" applyFill="1" applyBorder="1" applyAlignment="1" applyProtection="1">
      <alignment horizontal="center" vertical="center"/>
      <protection hidden="1"/>
    </xf>
    <xf numFmtId="0" fontId="9" fillId="7" borderId="64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left"/>
      <protection hidden="1"/>
    </xf>
    <xf numFmtId="0" fontId="1" fillId="2" borderId="53" xfId="0" applyFont="1" applyFill="1" applyBorder="1" applyAlignment="1" applyProtection="1">
      <alignment horizontal="left"/>
      <protection hidden="1"/>
    </xf>
    <xf numFmtId="0" fontId="9" fillId="7" borderId="18" xfId="0" applyFont="1" applyFill="1" applyBorder="1" applyAlignment="1" applyProtection="1">
      <alignment horizontal="center"/>
      <protection hidden="1"/>
    </xf>
    <xf numFmtId="0" fontId="9" fillId="7" borderId="19" xfId="0" applyFont="1" applyFill="1" applyBorder="1" applyAlignment="1" applyProtection="1">
      <alignment horizontal="center"/>
      <protection hidden="1"/>
    </xf>
    <xf numFmtId="0" fontId="9" fillId="7" borderId="20" xfId="0" applyFont="1" applyFill="1" applyBorder="1" applyAlignment="1" applyProtection="1">
      <alignment horizontal="center"/>
      <protection hidden="1"/>
    </xf>
    <xf numFmtId="0" fontId="9" fillId="7" borderId="32" xfId="0" applyFont="1" applyFill="1" applyBorder="1" applyAlignment="1" applyProtection="1">
      <alignment horizontal="center"/>
      <protection hidden="1"/>
    </xf>
    <xf numFmtId="0" fontId="3" fillId="2" borderId="34" xfId="0" applyFont="1" applyFill="1" applyBorder="1" applyAlignment="1" applyProtection="1">
      <alignment horizontal="center"/>
      <protection hidden="1"/>
    </xf>
    <xf numFmtId="0" fontId="3" fillId="2" borderId="60" xfId="0" applyFont="1" applyFill="1" applyBorder="1" applyAlignment="1" applyProtection="1">
      <alignment horizontal="center"/>
      <protection hidden="1"/>
    </xf>
    <xf numFmtId="0" fontId="3" fillId="2" borderId="8" xfId="0" applyFont="1" applyFill="1" applyBorder="1" applyAlignment="1" applyProtection="1">
      <alignment horizontal="center"/>
      <protection hidden="1"/>
    </xf>
    <xf numFmtId="0" fontId="3" fillId="2" borderId="54" xfId="0" applyFont="1" applyFill="1" applyBorder="1" applyAlignment="1" applyProtection="1">
      <alignment horizontal="center"/>
      <protection hidden="1"/>
    </xf>
    <xf numFmtId="0" fontId="3" fillId="2" borderId="42" xfId="0" applyFont="1" applyFill="1" applyBorder="1" applyAlignment="1" applyProtection="1">
      <alignment horizontal="center"/>
      <protection hidden="1"/>
    </xf>
    <xf numFmtId="0" fontId="3" fillId="2" borderId="47" xfId="0" applyFont="1" applyFill="1" applyBorder="1" applyAlignment="1" applyProtection="1">
      <alignment horizontal="center"/>
      <protection hidden="1"/>
    </xf>
    <xf numFmtId="0" fontId="12" fillId="5" borderId="45" xfId="0" applyFont="1" applyFill="1" applyBorder="1" applyAlignment="1" applyProtection="1">
      <alignment horizontal="center"/>
      <protection hidden="1"/>
    </xf>
    <xf numFmtId="0" fontId="12" fillId="5" borderId="46" xfId="0" applyFont="1" applyFill="1" applyBorder="1" applyAlignment="1" applyProtection="1">
      <alignment horizontal="center"/>
      <protection hidden="1"/>
    </xf>
    <xf numFmtId="0" fontId="9" fillId="5" borderId="14" xfId="0" applyFont="1" applyFill="1" applyBorder="1" applyAlignment="1" applyProtection="1">
      <alignment horizontal="center" vertical="center"/>
      <protection hidden="1"/>
    </xf>
    <xf numFmtId="0" fontId="9" fillId="5" borderId="55" xfId="0" applyFont="1" applyFill="1" applyBorder="1" applyAlignment="1" applyProtection="1">
      <alignment horizontal="center" vertical="center"/>
      <protection hidden="1"/>
    </xf>
    <xf numFmtId="0" fontId="12" fillId="5" borderId="15" xfId="0" applyFont="1" applyFill="1" applyBorder="1" applyAlignment="1" applyProtection="1">
      <alignment horizontal="center" vertical="center"/>
      <protection hidden="1"/>
    </xf>
    <xf numFmtId="0" fontId="12" fillId="5" borderId="56" xfId="0" applyFont="1" applyFill="1" applyBorder="1" applyAlignment="1" applyProtection="1">
      <alignment horizontal="center" vertical="center"/>
      <protection hidden="1"/>
    </xf>
    <xf numFmtId="0" fontId="12" fillId="5" borderId="49" xfId="0" applyFont="1" applyFill="1" applyBorder="1" applyAlignment="1" applyProtection="1">
      <alignment horizontal="center" vertical="center"/>
      <protection hidden="1"/>
    </xf>
    <xf numFmtId="0" fontId="12" fillId="5" borderId="50" xfId="0" applyFont="1" applyFill="1" applyBorder="1" applyAlignment="1" applyProtection="1">
      <alignment horizontal="center" vertical="center"/>
      <protection hidden="1"/>
    </xf>
    <xf numFmtId="0" fontId="12" fillId="5" borderId="51" xfId="0" applyFont="1" applyFill="1" applyBorder="1" applyAlignment="1" applyProtection="1">
      <alignment horizontal="center" vertical="center"/>
      <protection hidden="1"/>
    </xf>
    <xf numFmtId="0" fontId="12" fillId="5" borderId="52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left" vertical="center"/>
      <protection hidden="1"/>
    </xf>
    <xf numFmtId="0" fontId="1" fillId="2" borderId="53" xfId="0" applyFont="1" applyFill="1" applyBorder="1" applyAlignment="1" applyProtection="1">
      <alignment horizontal="left" vertical="center"/>
      <protection hidden="1"/>
    </xf>
    <xf numFmtId="164" fontId="8" fillId="2" borderId="18" xfId="2" applyNumberFormat="1" applyFont="1" applyFill="1" applyBorder="1" applyAlignment="1" applyProtection="1">
      <alignment horizontal="center" vertical="top" wrapText="1"/>
      <protection hidden="1"/>
    </xf>
    <xf numFmtId="164" fontId="8" fillId="2" borderId="20" xfId="2" applyNumberFormat="1" applyFont="1" applyFill="1" applyBorder="1" applyAlignment="1" applyProtection="1">
      <alignment horizontal="center" vertical="top" wrapText="1"/>
      <protection hidden="1"/>
    </xf>
    <xf numFmtId="0" fontId="3" fillId="3" borderId="18" xfId="0" applyFont="1" applyFill="1" applyBorder="1" applyAlignment="1" applyProtection="1">
      <alignment horizontal="center" wrapText="1"/>
      <protection hidden="1"/>
    </xf>
    <xf numFmtId="0" fontId="3" fillId="3" borderId="19" xfId="0" applyFont="1" applyFill="1" applyBorder="1" applyAlignment="1" applyProtection="1">
      <alignment horizontal="center" wrapText="1"/>
      <protection hidden="1"/>
    </xf>
    <xf numFmtId="0" fontId="3" fillId="3" borderId="20" xfId="0" applyFont="1" applyFill="1" applyBorder="1" applyAlignment="1" applyProtection="1">
      <alignment horizontal="center" wrapText="1"/>
      <protection hidden="1"/>
    </xf>
    <xf numFmtId="164" fontId="18" fillId="7" borderId="18" xfId="0" applyNumberFormat="1" applyFont="1" applyFill="1" applyBorder="1" applyAlignment="1" applyProtection="1">
      <alignment horizontal="center" vertical="center"/>
      <protection hidden="1"/>
    </xf>
    <xf numFmtId="164" fontId="18" fillId="7" borderId="20" xfId="0" applyNumberFormat="1" applyFont="1" applyFill="1" applyBorder="1" applyAlignment="1" applyProtection="1">
      <alignment horizontal="center" vertical="center"/>
      <protection hidden="1"/>
    </xf>
    <xf numFmtId="0" fontId="13" fillId="5" borderId="18" xfId="0" applyFont="1" applyFill="1" applyBorder="1" applyAlignment="1" applyProtection="1">
      <alignment horizontal="center" vertical="center"/>
      <protection hidden="1"/>
    </xf>
    <xf numFmtId="0" fontId="13" fillId="5" borderId="19" xfId="0" applyFont="1" applyFill="1" applyBorder="1" applyAlignment="1" applyProtection="1">
      <alignment horizontal="center" vertical="center"/>
      <protection hidden="1"/>
    </xf>
    <xf numFmtId="0" fontId="13" fillId="5" borderId="20" xfId="0" applyFont="1" applyFill="1" applyBorder="1" applyAlignment="1" applyProtection="1">
      <alignment horizontal="center" vertical="center"/>
      <protection hidden="1"/>
    </xf>
    <xf numFmtId="0" fontId="13" fillId="5" borderId="18" xfId="0" applyFont="1" applyFill="1" applyBorder="1" applyAlignment="1" applyProtection="1">
      <alignment horizontal="center" vertical="center" wrapText="1"/>
      <protection hidden="1"/>
    </xf>
    <xf numFmtId="0" fontId="13" fillId="5" borderId="19" xfId="0" applyFont="1" applyFill="1" applyBorder="1" applyAlignment="1" applyProtection="1">
      <alignment horizontal="center" vertical="center" wrapText="1"/>
      <protection hidden="1"/>
    </xf>
    <xf numFmtId="0" fontId="13" fillId="5" borderId="20" xfId="0" applyFont="1" applyFill="1" applyBorder="1" applyAlignment="1" applyProtection="1">
      <alignment horizontal="center" vertical="center" wrapText="1"/>
      <protection hidden="1"/>
    </xf>
    <xf numFmtId="0" fontId="13" fillId="5" borderId="18" xfId="0" applyNumberFormat="1" applyFont="1" applyFill="1" applyBorder="1" applyAlignment="1" applyProtection="1">
      <alignment horizontal="center" vertical="center"/>
      <protection hidden="1"/>
    </xf>
    <xf numFmtId="0" fontId="13" fillId="5" borderId="19" xfId="0" applyNumberFormat="1" applyFont="1" applyFill="1" applyBorder="1" applyAlignment="1" applyProtection="1">
      <alignment horizontal="center" vertical="center"/>
      <protection hidden="1"/>
    </xf>
    <xf numFmtId="0" fontId="13" fillId="5" borderId="20" xfId="0" applyNumberFormat="1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Alignment="1" applyProtection="1">
      <alignment horizontal="left"/>
      <protection hidden="1"/>
    </xf>
    <xf numFmtId="0" fontId="3" fillId="3" borderId="4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8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8" xfId="0" applyFont="1" applyFill="1" applyBorder="1" applyAlignment="1" applyProtection="1">
      <alignment horizontal="center"/>
      <protection hidden="1"/>
    </xf>
    <xf numFmtId="0" fontId="6" fillId="3" borderId="19" xfId="0" applyFont="1" applyFill="1" applyBorder="1" applyAlignment="1" applyProtection="1">
      <alignment horizontal="center"/>
      <protection hidden="1"/>
    </xf>
    <xf numFmtId="0" fontId="6" fillId="3" borderId="20" xfId="0" applyFont="1" applyFill="1" applyBorder="1" applyAlignment="1" applyProtection="1">
      <alignment horizontal="center"/>
      <protection hidden="1"/>
    </xf>
    <xf numFmtId="8" fontId="5" fillId="2" borderId="21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55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22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56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23" xfId="0" applyNumberFormat="1" applyFont="1" applyFill="1" applyBorder="1" applyAlignment="1" applyProtection="1">
      <alignment horizontal="center" vertical="center" wrapText="1"/>
      <protection hidden="1"/>
    </xf>
    <xf numFmtId="8" fontId="5" fillId="2" borderId="59" xfId="0" applyNumberFormat="1" applyFont="1" applyFill="1" applyBorder="1" applyAlignment="1" applyProtection="1">
      <alignment horizontal="center" vertical="center" wrapText="1"/>
      <protection hidden="1"/>
    </xf>
    <xf numFmtId="0" fontId="13" fillId="5" borderId="18" xfId="0" applyFont="1" applyFill="1" applyBorder="1" applyAlignment="1" applyProtection="1">
      <alignment horizontal="center"/>
      <protection hidden="1"/>
    </xf>
    <xf numFmtId="0" fontId="13" fillId="5" borderId="19" xfId="0" applyFont="1" applyFill="1" applyBorder="1" applyAlignment="1" applyProtection="1">
      <alignment horizontal="center"/>
      <protection hidden="1"/>
    </xf>
    <xf numFmtId="0" fontId="13" fillId="5" borderId="20" xfId="0" applyFont="1" applyFill="1" applyBorder="1" applyAlignment="1" applyProtection="1">
      <alignment horizontal="center"/>
      <protection hidden="1"/>
    </xf>
    <xf numFmtId="0" fontId="15" fillId="7" borderId="14" xfId="0" applyFont="1" applyFill="1" applyBorder="1" applyAlignment="1" applyProtection="1">
      <alignment horizontal="center" vertical="center" wrapText="1"/>
      <protection hidden="1"/>
    </xf>
    <xf numFmtId="0" fontId="15" fillId="7" borderId="15" xfId="0" applyFont="1" applyFill="1" applyBorder="1" applyAlignment="1" applyProtection="1">
      <alignment horizontal="center" vertical="center" wrapText="1"/>
      <protection hidden="1"/>
    </xf>
    <xf numFmtId="0" fontId="15" fillId="7" borderId="13" xfId="0" applyFont="1" applyFill="1" applyBorder="1" applyAlignment="1" applyProtection="1">
      <alignment horizontal="center" vertical="center" wrapText="1"/>
      <protection hidden="1"/>
    </xf>
    <xf numFmtId="0" fontId="15" fillId="7" borderId="31" xfId="0" applyFont="1" applyFill="1" applyBorder="1" applyAlignment="1" applyProtection="1">
      <alignment horizontal="center" vertical="center" wrapText="1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0" fontId="9" fillId="5" borderId="19" xfId="0" applyFont="1" applyFill="1" applyBorder="1" applyAlignment="1" applyProtection="1">
      <alignment horizontal="center"/>
      <protection hidden="1"/>
    </xf>
    <xf numFmtId="0" fontId="9" fillId="5" borderId="20" xfId="0" applyFont="1" applyFill="1" applyBorder="1" applyAlignment="1" applyProtection="1">
      <alignment horizontal="center"/>
      <protection hidden="1"/>
    </xf>
    <xf numFmtId="0" fontId="9" fillId="7" borderId="36" xfId="0" applyFont="1" applyFill="1" applyBorder="1" applyAlignment="1" applyProtection="1">
      <alignment horizontal="center" vertical="center" wrapText="1"/>
      <protection hidden="1"/>
    </xf>
    <xf numFmtId="0" fontId="9" fillId="7" borderId="26" xfId="0" applyFont="1" applyFill="1" applyBorder="1" applyAlignment="1" applyProtection="1">
      <alignment horizontal="center" vertical="center" wrapText="1"/>
      <protection hidden="1"/>
    </xf>
    <xf numFmtId="0" fontId="13" fillId="7" borderId="18" xfId="0" applyFont="1" applyFill="1" applyBorder="1" applyAlignment="1" applyProtection="1">
      <alignment horizontal="center"/>
      <protection hidden="1"/>
    </xf>
    <xf numFmtId="0" fontId="13" fillId="7" borderId="19" xfId="0" applyFont="1" applyFill="1" applyBorder="1" applyAlignment="1" applyProtection="1">
      <alignment horizontal="center"/>
      <protection hidden="1"/>
    </xf>
    <xf numFmtId="0" fontId="13" fillId="7" borderId="20" xfId="0" applyFont="1" applyFill="1" applyBorder="1" applyAlignment="1" applyProtection="1">
      <alignment horizontal="center"/>
      <protection hidden="1"/>
    </xf>
    <xf numFmtId="0" fontId="3" fillId="6" borderId="18" xfId="0" applyFont="1" applyFill="1" applyBorder="1" applyAlignment="1" applyProtection="1">
      <alignment horizontal="center" vertical="center" wrapText="1"/>
      <protection hidden="1"/>
    </xf>
    <xf numFmtId="0" fontId="3" fillId="6" borderId="19" xfId="0" applyFont="1" applyFill="1" applyBorder="1" applyAlignment="1" applyProtection="1">
      <alignment horizontal="center" vertical="center" wrapText="1"/>
      <protection hidden="1"/>
    </xf>
    <xf numFmtId="0" fontId="3" fillId="6" borderId="20" xfId="0" applyFont="1" applyFill="1" applyBorder="1" applyAlignment="1" applyProtection="1">
      <alignment horizontal="center" vertical="center" wrapText="1"/>
      <protection hidden="1"/>
    </xf>
    <xf numFmtId="0" fontId="9" fillId="7" borderId="18" xfId="0" applyFont="1" applyFill="1" applyBorder="1" applyAlignment="1" applyProtection="1">
      <alignment horizontal="center" vertical="center" wrapText="1"/>
      <protection hidden="1"/>
    </xf>
    <xf numFmtId="0" fontId="9" fillId="7" borderId="19" xfId="0" applyFont="1" applyFill="1" applyBorder="1" applyAlignment="1" applyProtection="1">
      <alignment horizontal="center" vertical="center" wrapText="1"/>
      <protection hidden="1"/>
    </xf>
    <xf numFmtId="0" fontId="9" fillId="7" borderId="2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left" vertical="center" wrapText="1"/>
      <protection hidden="1"/>
    </xf>
    <xf numFmtId="0" fontId="17" fillId="3" borderId="18" xfId="0" applyFont="1" applyFill="1" applyBorder="1" applyAlignment="1" applyProtection="1">
      <alignment horizontal="center"/>
      <protection hidden="1"/>
    </xf>
    <xf numFmtId="0" fontId="17" fillId="3" borderId="19" xfId="0" applyFont="1" applyFill="1" applyBorder="1" applyAlignment="1" applyProtection="1">
      <alignment horizontal="center"/>
      <protection hidden="1"/>
    </xf>
    <xf numFmtId="0" fontId="17" fillId="3" borderId="20" xfId="0" applyFont="1" applyFill="1" applyBorder="1" applyAlignment="1" applyProtection="1">
      <alignment horizontal="center"/>
      <protection hidden="1"/>
    </xf>
    <xf numFmtId="0" fontId="17" fillId="3" borderId="27" xfId="0" applyFont="1" applyFill="1" applyBorder="1" applyAlignment="1" applyProtection="1">
      <alignment horizontal="center"/>
      <protection hidden="1"/>
    </xf>
    <xf numFmtId="0" fontId="17" fillId="3" borderId="33" xfId="0" applyFont="1" applyFill="1" applyBorder="1" applyAlignment="1" applyProtection="1">
      <alignment horizontal="center"/>
      <protection hidden="1"/>
    </xf>
    <xf numFmtId="0" fontId="17" fillId="3" borderId="34" xfId="0" applyFont="1" applyFill="1" applyBorder="1" applyAlignment="1" applyProtection="1">
      <alignment horizontal="center"/>
      <protection hidden="1"/>
    </xf>
    <xf numFmtId="0" fontId="17" fillId="3" borderId="28" xfId="0" applyFont="1" applyFill="1" applyBorder="1" applyAlignment="1" applyProtection="1">
      <alignment horizontal="center"/>
      <protection hidden="1"/>
    </xf>
    <xf numFmtId="0" fontId="17" fillId="3" borderId="44" xfId="0" applyFont="1" applyFill="1" applyBorder="1" applyAlignment="1" applyProtection="1">
      <alignment horizontal="center" vertical="center"/>
      <protection hidden="1"/>
    </xf>
    <xf numFmtId="0" fontId="17" fillId="3" borderId="25" xfId="0" applyFont="1" applyFill="1" applyBorder="1" applyAlignment="1" applyProtection="1">
      <alignment horizontal="center" vertical="center"/>
      <protection hidden="1"/>
    </xf>
    <xf numFmtId="0" fontId="17" fillId="3" borderId="57" xfId="0" applyFont="1" applyFill="1" applyBorder="1" applyAlignment="1" applyProtection="1">
      <alignment horizontal="center"/>
      <protection hidden="1"/>
    </xf>
    <xf numFmtId="0" fontId="1" fillId="4" borderId="40" xfId="0" applyFont="1" applyFill="1" applyBorder="1" applyAlignment="1" applyProtection="1">
      <alignment vertic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/>
      <protection hidden="1"/>
    </xf>
    <xf numFmtId="0" fontId="1" fillId="4" borderId="39" xfId="0" applyFont="1" applyFill="1" applyBorder="1" applyAlignment="1" applyProtection="1">
      <alignment vertical="center"/>
      <protection hidden="1"/>
    </xf>
    <xf numFmtId="0" fontId="1" fillId="3" borderId="63" xfId="0" applyFont="1" applyFill="1" applyBorder="1" applyAlignment="1" applyProtection="1">
      <alignment horizontal="center"/>
      <protection hidden="1"/>
    </xf>
    <xf numFmtId="0" fontId="1" fillId="3" borderId="35" xfId="0" applyFont="1" applyFill="1" applyBorder="1" applyAlignment="1" applyProtection="1">
      <alignment horizontal="center"/>
      <protection hidden="1"/>
    </xf>
    <xf numFmtId="0" fontId="0" fillId="2" borderId="67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0" fontId="0" fillId="3" borderId="54" xfId="0" applyFill="1" applyBorder="1" applyAlignment="1" applyProtection="1">
      <alignment horizontal="center"/>
      <protection hidden="1"/>
    </xf>
    <xf numFmtId="0" fontId="1" fillId="2" borderId="4" xfId="0" applyFont="1" applyFill="1" applyBorder="1" applyProtection="1">
      <protection hidden="1"/>
    </xf>
    <xf numFmtId="0" fontId="1" fillId="2" borderId="38" xfId="0" applyFont="1" applyFill="1" applyBorder="1" applyAlignment="1" applyProtection="1">
      <alignment vertical="center" wrapText="1"/>
      <protection hidden="1"/>
    </xf>
    <xf numFmtId="0" fontId="1" fillId="2" borderId="61" xfId="0" applyFont="1" applyFill="1" applyBorder="1" applyAlignment="1" applyProtection="1">
      <alignment vertical="center" wrapText="1"/>
      <protection hidden="1"/>
    </xf>
    <xf numFmtId="0" fontId="1" fillId="2" borderId="3" xfId="4" applyFont="1" applyFill="1" applyBorder="1" applyAlignment="1" applyProtection="1">
      <alignment horizontal="center" vertical="center"/>
      <protection hidden="1"/>
    </xf>
    <xf numFmtId="0" fontId="1" fillId="2" borderId="5" xfId="0" applyFont="1" applyFill="1" applyBorder="1" applyProtection="1">
      <protection hidden="1"/>
    </xf>
    <xf numFmtId="0" fontId="1" fillId="2" borderId="1" xfId="4" applyFont="1" applyFill="1" applyBorder="1" applyAlignment="1" applyProtection="1">
      <alignment horizontal="center" vertical="center"/>
      <protection hidden="1"/>
    </xf>
    <xf numFmtId="0" fontId="1" fillId="2" borderId="5" xfId="4" applyFont="1" applyFill="1" applyBorder="1" applyProtection="1">
      <protection hidden="1"/>
    </xf>
    <xf numFmtId="14" fontId="1" fillId="2" borderId="1" xfId="4" applyNumberFormat="1" applyFont="1" applyFill="1" applyBorder="1" applyAlignment="1" applyProtection="1">
      <alignment horizontal="center"/>
      <protection hidden="1"/>
    </xf>
    <xf numFmtId="0" fontId="1" fillId="0" borderId="1" xfId="4" applyFont="1" applyFill="1" applyBorder="1" applyAlignment="1" applyProtection="1">
      <alignment horizontal="center" vertical="center"/>
      <protection hidden="1"/>
    </xf>
    <xf numFmtId="0" fontId="1" fillId="2" borderId="2" xfId="4" applyFont="1" applyFill="1" applyBorder="1" applyAlignment="1" applyProtection="1">
      <alignment horizontal="center"/>
      <protection hidden="1"/>
    </xf>
    <xf numFmtId="0" fontId="1" fillId="0" borderId="8" xfId="4" applyFont="1" applyFill="1" applyBorder="1" applyAlignment="1" applyProtection="1">
      <protection hidden="1"/>
    </xf>
    <xf numFmtId="0" fontId="1" fillId="0" borderId="53" xfId="4" applyFont="1" applyFill="1" applyBorder="1" applyAlignment="1" applyProtection="1">
      <protection hidden="1"/>
    </xf>
    <xf numFmtId="0" fontId="11" fillId="2" borderId="2" xfId="0" applyFont="1" applyFill="1" applyBorder="1" applyAlignment="1" applyProtection="1">
      <alignment horizontal="center"/>
      <protection hidden="1"/>
    </xf>
    <xf numFmtId="0" fontId="1" fillId="2" borderId="8" xfId="0" applyFont="1" applyFill="1" applyBorder="1" applyAlignment="1" applyProtection="1">
      <alignment horizontal="left" vertical="center" wrapText="1"/>
      <protection hidden="1"/>
    </xf>
    <xf numFmtId="0" fontId="1" fillId="2" borderId="53" xfId="0" applyFont="1" applyFill="1" applyBorder="1" applyAlignment="1" applyProtection="1">
      <alignment horizontal="left" vertical="center" wrapText="1"/>
      <protection hidden="1"/>
    </xf>
    <xf numFmtId="0" fontId="11" fillId="2" borderId="8" xfId="0" applyFont="1" applyFill="1" applyBorder="1" applyAlignment="1" applyProtection="1">
      <protection hidden="1"/>
    </xf>
    <xf numFmtId="0" fontId="11" fillId="2" borderId="53" xfId="0" applyFont="1" applyFill="1" applyBorder="1" applyAlignment="1" applyProtection="1">
      <protection hidden="1"/>
    </xf>
    <xf numFmtId="14" fontId="1" fillId="2" borderId="3" xfId="4" applyNumberFormat="1" applyFont="1" applyFill="1" applyBorder="1" applyAlignment="1" applyProtection="1">
      <alignment horizontal="center"/>
      <protection hidden="1"/>
    </xf>
    <xf numFmtId="0" fontId="1" fillId="2" borderId="4" xfId="4" applyFont="1" applyFill="1" applyBorder="1" applyProtection="1">
      <protection hidden="1"/>
    </xf>
    <xf numFmtId="0" fontId="11" fillId="2" borderId="17" xfId="0" applyFont="1" applyFill="1" applyBorder="1" applyAlignment="1" applyProtection="1">
      <alignment horizontal="center"/>
      <protection hidden="1"/>
    </xf>
    <xf numFmtId="0" fontId="1" fillId="0" borderId="3" xfId="4" applyFont="1" applyFill="1" applyBorder="1" applyAlignment="1" applyProtection="1">
      <alignment horizontal="center" vertical="center"/>
      <protection hidden="1"/>
    </xf>
    <xf numFmtId="0" fontId="1" fillId="2" borderId="9" xfId="4" applyFont="1" applyFill="1" applyBorder="1" applyProtection="1">
      <protection hidden="1"/>
    </xf>
    <xf numFmtId="14" fontId="1" fillId="2" borderId="11" xfId="4" applyNumberFormat="1" applyFont="1" applyFill="1" applyBorder="1" applyAlignment="1" applyProtection="1">
      <alignment horizontal="center"/>
      <protection hidden="1"/>
    </xf>
    <xf numFmtId="0" fontId="1" fillId="0" borderId="11" xfId="4" applyFont="1" applyFill="1" applyBorder="1" applyAlignment="1" applyProtection="1">
      <alignment horizontal="center" vertical="center"/>
      <protection hidden="1"/>
    </xf>
    <xf numFmtId="0" fontId="11" fillId="2" borderId="10" xfId="0" applyFont="1" applyFill="1" applyBorder="1" applyAlignment="1" applyProtection="1">
      <alignment horizontal="center"/>
      <protection hidden="1"/>
    </xf>
  </cellXfs>
  <cellStyles count="5">
    <cellStyle name="Euro" xfId="1"/>
    <cellStyle name="Millares" xfId="2" builtinId="3"/>
    <cellStyle name="Moneda" xfId="3" builtinId="4"/>
    <cellStyle name="Normal" xfId="0" builtinId="0"/>
    <cellStyle name="Normal 2" xfId="4"/>
  </cellStyles>
  <dxfs count="0"/>
  <tableStyles count="0" defaultTableStyle="TableStyleMedium9" defaultPivotStyle="PivotStyleLight16"/>
  <colors>
    <mruColors>
      <color rgb="FF001E61"/>
      <color rgb="FFA32037"/>
      <color rgb="FFBFBFBF"/>
      <color rgb="FFA79466"/>
      <color rgb="FF9BA9B8"/>
      <color rgb="FFCBD7EE"/>
      <color rgb="FF1A2E3C"/>
      <color rgb="FF782834"/>
      <color rgb="FFD9DADB"/>
      <color rgb="FFB1B3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811107</xdr:colOff>
      <xdr:row>7</xdr:row>
      <xdr:rowOff>4318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1075690</xdr:colOff>
      <xdr:row>7</xdr:row>
      <xdr:rowOff>4318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272415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1317784</xdr:colOff>
      <xdr:row>6</xdr:row>
      <xdr:rowOff>115443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720090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62865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100965</xdr:colOff>
      <xdr:row>6</xdr:row>
      <xdr:rowOff>144018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711440" cy="11155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K68"/>
  <sheetViews>
    <sheetView tabSelected="1" zoomScale="90" zoomScaleNormal="90" zoomScaleSheetLayoutView="90" workbookViewId="0">
      <pane xSplit="1" ySplit="21" topLeftCell="B22" activePane="bottomRight" state="frozen"/>
      <selection pane="topRight" activeCell="B1" sqref="B1"/>
      <selection pane="bottomLeft" activeCell="A22" sqref="A22"/>
      <selection pane="bottomRight" activeCell="B14" sqref="B14"/>
    </sheetView>
  </sheetViews>
  <sheetFormatPr baseColWidth="10" defaultRowHeight="12.75" x14ac:dyDescent="0.2"/>
  <cols>
    <col min="1" max="1" width="2.28515625" style="1" customWidth="1"/>
    <col min="2" max="2" width="34.7109375" style="1" customWidth="1"/>
    <col min="3" max="3" width="18.7109375" style="1" customWidth="1"/>
    <col min="4" max="4" width="27.28515625" style="1" customWidth="1"/>
    <col min="5" max="5" width="20.42578125" style="1" customWidth="1"/>
    <col min="6" max="6" width="26.28515625" style="1" customWidth="1"/>
    <col min="7" max="7" width="17.7109375" style="52" customWidth="1"/>
    <col min="8" max="8" width="11" style="52" customWidth="1"/>
    <col min="9" max="9" width="9.85546875" style="52" bestFit="1" customWidth="1"/>
    <col min="10" max="10" width="2.7109375" style="1" customWidth="1"/>
    <col min="11" max="16384" width="11.42578125" style="1"/>
  </cols>
  <sheetData>
    <row r="9" spans="1:11" ht="15" x14ac:dyDescent="0.25">
      <c r="A9" s="7" t="s">
        <v>10</v>
      </c>
      <c r="E9" s="109"/>
      <c r="F9" s="109"/>
      <c r="G9" s="110"/>
      <c r="H9" s="110"/>
      <c r="I9" s="110"/>
      <c r="J9" s="111"/>
      <c r="K9" s="111"/>
    </row>
    <row r="10" spans="1:11" x14ac:dyDescent="0.2">
      <c r="A10" s="3" t="s">
        <v>102</v>
      </c>
      <c r="E10" s="9"/>
      <c r="F10" s="9"/>
    </row>
    <row r="11" spans="1:11" ht="13.5" thickBot="1" x14ac:dyDescent="0.25">
      <c r="A11" s="3"/>
      <c r="E11" s="9"/>
      <c r="F11" s="9"/>
    </row>
    <row r="12" spans="1:11" ht="13.5" thickBot="1" x14ac:dyDescent="0.25">
      <c r="A12" s="3"/>
      <c r="B12" s="6"/>
      <c r="C12" s="257" t="s">
        <v>49</v>
      </c>
      <c r="D12" s="258"/>
      <c r="E12" s="258"/>
      <c r="F12" s="258"/>
      <c r="G12" s="258"/>
      <c r="H12" s="258"/>
      <c r="I12" s="259"/>
    </row>
    <row r="13" spans="1:11" ht="15.75" thickBot="1" x14ac:dyDescent="0.3">
      <c r="A13" s="7"/>
      <c r="B13" s="6"/>
      <c r="C13" s="212" t="s">
        <v>78</v>
      </c>
      <c r="D13" s="213" t="s">
        <v>79</v>
      </c>
      <c r="E13" s="212" t="s">
        <v>88</v>
      </c>
      <c r="F13" s="213" t="s">
        <v>89</v>
      </c>
      <c r="G13" s="212" t="s">
        <v>100</v>
      </c>
      <c r="H13" s="260" t="s">
        <v>101</v>
      </c>
      <c r="I13" s="259"/>
    </row>
    <row r="14" spans="1:11" ht="15" x14ac:dyDescent="0.25">
      <c r="A14" s="7"/>
      <c r="B14" s="216" t="s">
        <v>69</v>
      </c>
      <c r="C14" s="28">
        <v>37</v>
      </c>
      <c r="D14" s="26">
        <v>31</v>
      </c>
      <c r="E14" s="28">
        <v>36</v>
      </c>
      <c r="F14" s="26">
        <v>26</v>
      </c>
      <c r="G14" s="132">
        <v>28</v>
      </c>
      <c r="H14" s="261">
        <v>19</v>
      </c>
      <c r="I14" s="262"/>
    </row>
    <row r="15" spans="1:11" ht="15" x14ac:dyDescent="0.25">
      <c r="A15" s="7"/>
      <c r="B15" s="217" t="s">
        <v>22</v>
      </c>
      <c r="C15" s="8">
        <v>909</v>
      </c>
      <c r="D15" s="63">
        <v>292</v>
      </c>
      <c r="E15" s="8">
        <v>517</v>
      </c>
      <c r="F15" s="63">
        <v>793</v>
      </c>
      <c r="G15" s="77">
        <v>332</v>
      </c>
      <c r="H15" s="263">
        <v>304</v>
      </c>
      <c r="I15" s="264"/>
    </row>
    <row r="16" spans="1:11" ht="15.75" thickBot="1" x14ac:dyDescent="0.3">
      <c r="A16" s="7"/>
      <c r="B16" s="218" t="s">
        <v>70</v>
      </c>
      <c r="C16" s="20">
        <v>43</v>
      </c>
      <c r="D16" s="93">
        <v>36</v>
      </c>
      <c r="E16" s="20">
        <v>36</v>
      </c>
      <c r="F16" s="93">
        <v>55</v>
      </c>
      <c r="G16" s="78">
        <v>29</v>
      </c>
      <c r="H16" s="265">
        <v>20</v>
      </c>
      <c r="I16" s="266"/>
    </row>
    <row r="17" spans="1:9" ht="15" x14ac:dyDescent="0.25">
      <c r="A17" s="7"/>
      <c r="E17" s="9"/>
      <c r="F17" s="9"/>
    </row>
    <row r="18" spans="1:9" x14ac:dyDescent="0.2">
      <c r="A18" s="3" t="s">
        <v>152</v>
      </c>
    </row>
    <row r="19" spans="1:9" ht="13.5" thickBot="1" x14ac:dyDescent="0.25"/>
    <row r="20" spans="1:9" x14ac:dyDescent="0.2">
      <c r="B20" s="269" t="s">
        <v>53</v>
      </c>
      <c r="C20" s="273" t="s">
        <v>55</v>
      </c>
      <c r="D20" s="274"/>
      <c r="E20" s="273" t="s">
        <v>54</v>
      </c>
      <c r="F20" s="274"/>
      <c r="G20" s="271" t="s">
        <v>153</v>
      </c>
      <c r="H20" s="267" t="s">
        <v>57</v>
      </c>
      <c r="I20" s="268"/>
    </row>
    <row r="21" spans="1:9" ht="13.5" thickBot="1" x14ac:dyDescent="0.25">
      <c r="B21" s="270"/>
      <c r="C21" s="275"/>
      <c r="D21" s="276"/>
      <c r="E21" s="275"/>
      <c r="F21" s="276"/>
      <c r="G21" s="272"/>
      <c r="H21" s="214" t="s">
        <v>58</v>
      </c>
      <c r="I21" s="215" t="s">
        <v>56</v>
      </c>
    </row>
    <row r="22" spans="1:9" ht="12.75" customHeight="1" x14ac:dyDescent="0.2">
      <c r="B22" s="349" t="s">
        <v>118</v>
      </c>
      <c r="C22" s="155" t="s">
        <v>118</v>
      </c>
      <c r="D22" s="156"/>
      <c r="E22" s="350" t="s">
        <v>160</v>
      </c>
      <c r="F22" s="351"/>
      <c r="G22" s="149">
        <v>43768</v>
      </c>
      <c r="H22" s="352">
        <v>3</v>
      </c>
      <c r="I22" s="150">
        <v>1</v>
      </c>
    </row>
    <row r="23" spans="1:9" ht="12.75" customHeight="1" x14ac:dyDescent="0.2">
      <c r="B23" s="353" t="s">
        <v>118</v>
      </c>
      <c r="C23" s="157" t="s">
        <v>118</v>
      </c>
      <c r="D23" s="158"/>
      <c r="E23" s="153" t="s">
        <v>161</v>
      </c>
      <c r="F23" s="154"/>
      <c r="G23" s="148">
        <v>43753</v>
      </c>
      <c r="H23" s="354">
        <v>4</v>
      </c>
      <c r="I23" s="118">
        <v>1</v>
      </c>
    </row>
    <row r="24" spans="1:9" ht="12.75" customHeight="1" x14ac:dyDescent="0.2">
      <c r="B24" s="355" t="s">
        <v>118</v>
      </c>
      <c r="C24" s="255" t="s">
        <v>118</v>
      </c>
      <c r="D24" s="256"/>
      <c r="E24" s="151" t="s">
        <v>119</v>
      </c>
      <c r="F24" s="152"/>
      <c r="G24" s="356">
        <v>43530</v>
      </c>
      <c r="H24" s="357">
        <v>2</v>
      </c>
      <c r="I24" s="358">
        <v>1</v>
      </c>
    </row>
    <row r="25" spans="1:9" ht="12.75" customHeight="1" x14ac:dyDescent="0.2">
      <c r="B25" s="355" t="s">
        <v>118</v>
      </c>
      <c r="C25" s="255" t="s">
        <v>118</v>
      </c>
      <c r="D25" s="256"/>
      <c r="E25" s="359" t="s">
        <v>119</v>
      </c>
      <c r="F25" s="360"/>
      <c r="G25" s="356">
        <v>43530</v>
      </c>
      <c r="H25" s="357">
        <v>2</v>
      </c>
      <c r="I25" s="361">
        <v>1</v>
      </c>
    </row>
    <row r="26" spans="1:9" ht="12.75" customHeight="1" x14ac:dyDescent="0.2">
      <c r="B26" s="353" t="s">
        <v>170</v>
      </c>
      <c r="C26" s="157" t="s">
        <v>170</v>
      </c>
      <c r="D26" s="158"/>
      <c r="E26" s="362" t="s">
        <v>171</v>
      </c>
      <c r="F26" s="363"/>
      <c r="G26" s="148">
        <v>43502</v>
      </c>
      <c r="H26" s="354">
        <v>2</v>
      </c>
      <c r="I26" s="118">
        <v>2</v>
      </c>
    </row>
    <row r="27" spans="1:9" ht="12.75" customHeight="1" x14ac:dyDescent="0.2">
      <c r="B27" s="355" t="s">
        <v>134</v>
      </c>
      <c r="C27" s="151" t="s">
        <v>135</v>
      </c>
      <c r="D27" s="152"/>
      <c r="E27" s="151" t="s">
        <v>136</v>
      </c>
      <c r="F27" s="152"/>
      <c r="G27" s="356">
        <v>43559</v>
      </c>
      <c r="H27" s="357">
        <v>2</v>
      </c>
      <c r="I27" s="361">
        <v>1</v>
      </c>
    </row>
    <row r="28" spans="1:9" ht="12.75" customHeight="1" x14ac:dyDescent="0.2">
      <c r="B28" s="353" t="s">
        <v>134</v>
      </c>
      <c r="C28" s="157" t="s">
        <v>139</v>
      </c>
      <c r="D28" s="158"/>
      <c r="E28" s="362" t="s">
        <v>169</v>
      </c>
      <c r="F28" s="363"/>
      <c r="G28" s="148">
        <v>43757</v>
      </c>
      <c r="H28" s="354">
        <v>15</v>
      </c>
      <c r="I28" s="118">
        <v>1</v>
      </c>
    </row>
    <row r="29" spans="1:9" ht="12.75" customHeight="1" x14ac:dyDescent="0.2">
      <c r="B29" s="355" t="s">
        <v>134</v>
      </c>
      <c r="C29" s="151" t="s">
        <v>139</v>
      </c>
      <c r="D29" s="152"/>
      <c r="E29" s="151" t="s">
        <v>140</v>
      </c>
      <c r="F29" s="152"/>
      <c r="G29" s="356">
        <v>43539</v>
      </c>
      <c r="H29" s="357">
        <v>5</v>
      </c>
      <c r="I29" s="361">
        <v>1</v>
      </c>
    </row>
    <row r="30" spans="1:9" ht="12.75" customHeight="1" x14ac:dyDescent="0.2">
      <c r="B30" s="353" t="s">
        <v>113</v>
      </c>
      <c r="C30" s="157" t="s">
        <v>172</v>
      </c>
      <c r="D30" s="158"/>
      <c r="E30" s="153" t="s">
        <v>173</v>
      </c>
      <c r="F30" s="154"/>
      <c r="G30" s="149">
        <v>43712</v>
      </c>
      <c r="H30" s="120">
        <v>59</v>
      </c>
      <c r="I30" s="119">
        <v>1</v>
      </c>
    </row>
    <row r="31" spans="1:9" ht="12.75" customHeight="1" x14ac:dyDescent="0.2">
      <c r="B31" s="355" t="s">
        <v>113</v>
      </c>
      <c r="C31" s="364" t="s">
        <v>114</v>
      </c>
      <c r="D31" s="365"/>
      <c r="E31" s="364" t="s">
        <v>115</v>
      </c>
      <c r="F31" s="365"/>
      <c r="G31" s="356">
        <v>43539</v>
      </c>
      <c r="H31" s="357">
        <v>12</v>
      </c>
      <c r="I31" s="358">
        <v>1</v>
      </c>
    </row>
    <row r="32" spans="1:9" ht="12.75" customHeight="1" x14ac:dyDescent="0.2">
      <c r="B32" s="355" t="s">
        <v>113</v>
      </c>
      <c r="C32" s="364" t="s">
        <v>114</v>
      </c>
      <c r="D32" s="365"/>
      <c r="E32" s="364" t="s">
        <v>116</v>
      </c>
      <c r="F32" s="365"/>
      <c r="G32" s="356">
        <v>43539</v>
      </c>
      <c r="H32" s="357">
        <v>9</v>
      </c>
      <c r="I32" s="358">
        <v>1</v>
      </c>
    </row>
    <row r="33" spans="2:10" ht="12.75" customHeight="1" x14ac:dyDescent="0.2">
      <c r="B33" s="355" t="s">
        <v>113</v>
      </c>
      <c r="C33" s="364" t="s">
        <v>114</v>
      </c>
      <c r="D33" s="365"/>
      <c r="E33" s="364" t="s">
        <v>115</v>
      </c>
      <c r="F33" s="365"/>
      <c r="G33" s="356">
        <v>43539</v>
      </c>
      <c r="H33" s="357">
        <v>11</v>
      </c>
      <c r="I33" s="358">
        <v>1</v>
      </c>
    </row>
    <row r="34" spans="2:10" ht="12.75" customHeight="1" x14ac:dyDescent="0.2">
      <c r="B34" s="355" t="s">
        <v>113</v>
      </c>
      <c r="C34" s="364" t="s">
        <v>114</v>
      </c>
      <c r="D34" s="365"/>
      <c r="E34" s="364" t="s">
        <v>117</v>
      </c>
      <c r="F34" s="365"/>
      <c r="G34" s="356">
        <v>43539</v>
      </c>
      <c r="H34" s="357">
        <v>9</v>
      </c>
      <c r="I34" s="358">
        <v>1</v>
      </c>
    </row>
    <row r="35" spans="2:10" ht="12.75" customHeight="1" x14ac:dyDescent="0.2">
      <c r="B35" s="355" t="s">
        <v>113</v>
      </c>
      <c r="C35" s="364" t="s">
        <v>114</v>
      </c>
      <c r="D35" s="365"/>
      <c r="E35" s="364" t="s">
        <v>117</v>
      </c>
      <c r="F35" s="365"/>
      <c r="G35" s="356">
        <v>43539</v>
      </c>
      <c r="H35" s="357">
        <v>9</v>
      </c>
      <c r="I35" s="358">
        <v>1</v>
      </c>
    </row>
    <row r="36" spans="2:10" ht="12.75" customHeight="1" x14ac:dyDescent="0.2">
      <c r="B36" s="355" t="s">
        <v>113</v>
      </c>
      <c r="C36" s="364" t="s">
        <v>114</v>
      </c>
      <c r="D36" s="365"/>
      <c r="E36" s="364" t="s">
        <v>117</v>
      </c>
      <c r="F36" s="365"/>
      <c r="G36" s="356">
        <v>43539</v>
      </c>
      <c r="H36" s="357">
        <v>8</v>
      </c>
      <c r="I36" s="358">
        <v>1</v>
      </c>
    </row>
    <row r="37" spans="2:10" ht="12.75" customHeight="1" x14ac:dyDescent="0.2">
      <c r="B37" s="355" t="s">
        <v>126</v>
      </c>
      <c r="C37" s="364" t="s">
        <v>126</v>
      </c>
      <c r="D37" s="365"/>
      <c r="E37" s="364" t="s">
        <v>127</v>
      </c>
      <c r="F37" s="365"/>
      <c r="G37" s="356">
        <v>43547</v>
      </c>
      <c r="H37" s="357">
        <v>42</v>
      </c>
      <c r="I37" s="361">
        <v>1</v>
      </c>
    </row>
    <row r="38" spans="2:10" ht="12.75" customHeight="1" x14ac:dyDescent="0.2">
      <c r="B38" s="353" t="s">
        <v>126</v>
      </c>
      <c r="C38" s="277" t="s">
        <v>184</v>
      </c>
      <c r="D38" s="278"/>
      <c r="E38" s="362" t="s">
        <v>185</v>
      </c>
      <c r="F38" s="363"/>
      <c r="G38" s="149">
        <v>43713</v>
      </c>
      <c r="H38" s="354">
        <v>6</v>
      </c>
      <c r="I38" s="118">
        <v>0</v>
      </c>
    </row>
    <row r="39" spans="2:10" ht="12.75" customHeight="1" x14ac:dyDescent="0.2">
      <c r="B39" s="353" t="s">
        <v>126</v>
      </c>
      <c r="C39" s="277" t="s">
        <v>184</v>
      </c>
      <c r="D39" s="278"/>
      <c r="E39" s="362" t="s">
        <v>186</v>
      </c>
      <c r="F39" s="363"/>
      <c r="G39" s="149">
        <v>43749</v>
      </c>
      <c r="H39" s="354">
        <v>5</v>
      </c>
      <c r="I39" s="118">
        <v>0</v>
      </c>
    </row>
    <row r="40" spans="2:10" ht="12.75" customHeight="1" x14ac:dyDescent="0.2">
      <c r="B40" s="353" t="s">
        <v>126</v>
      </c>
      <c r="C40" s="277" t="s">
        <v>184</v>
      </c>
      <c r="D40" s="278"/>
      <c r="E40" s="362" t="s">
        <v>187</v>
      </c>
      <c r="F40" s="363"/>
      <c r="G40" s="149">
        <v>43746</v>
      </c>
      <c r="H40" s="354">
        <v>3</v>
      </c>
      <c r="I40" s="118">
        <v>0</v>
      </c>
    </row>
    <row r="41" spans="2:10" ht="12.75" customHeight="1" x14ac:dyDescent="0.2">
      <c r="B41" s="353" t="s">
        <v>141</v>
      </c>
      <c r="C41" s="157" t="s">
        <v>149</v>
      </c>
      <c r="D41" s="158"/>
      <c r="E41" s="153" t="s">
        <v>165</v>
      </c>
      <c r="F41" s="154"/>
      <c r="G41" s="148">
        <v>43725</v>
      </c>
      <c r="H41" s="354">
        <v>20</v>
      </c>
      <c r="I41" s="118">
        <v>2</v>
      </c>
    </row>
    <row r="42" spans="2:10" ht="12.75" customHeight="1" x14ac:dyDescent="0.2">
      <c r="B42" s="355" t="s">
        <v>141</v>
      </c>
      <c r="C42" s="219" t="s">
        <v>149</v>
      </c>
      <c r="D42" s="220"/>
      <c r="E42" s="219" t="s">
        <v>148</v>
      </c>
      <c r="F42" s="220"/>
      <c r="G42" s="356">
        <v>43623</v>
      </c>
      <c r="H42" s="357">
        <v>3</v>
      </c>
      <c r="I42" s="361">
        <v>1</v>
      </c>
    </row>
    <row r="43" spans="2:10" ht="12.75" customHeight="1" x14ac:dyDescent="0.2">
      <c r="B43" s="355" t="s">
        <v>141</v>
      </c>
      <c r="C43" s="219" t="s">
        <v>149</v>
      </c>
      <c r="D43" s="220"/>
      <c r="E43" s="219" t="s">
        <v>150</v>
      </c>
      <c r="F43" s="220"/>
      <c r="G43" s="366">
        <v>43613</v>
      </c>
      <c r="H43" s="357">
        <v>115</v>
      </c>
      <c r="I43" s="361">
        <v>1</v>
      </c>
    </row>
    <row r="44" spans="2:10" s="25" customFormat="1" ht="12.75" customHeight="1" x14ac:dyDescent="0.2">
      <c r="B44" s="353" t="s">
        <v>141</v>
      </c>
      <c r="C44" s="157" t="s">
        <v>162</v>
      </c>
      <c r="D44" s="158"/>
      <c r="E44" s="153" t="s">
        <v>183</v>
      </c>
      <c r="F44" s="154"/>
      <c r="G44" s="148">
        <v>43733</v>
      </c>
      <c r="H44" s="354">
        <v>86</v>
      </c>
      <c r="I44" s="118">
        <v>1</v>
      </c>
      <c r="J44" s="1"/>
    </row>
    <row r="45" spans="2:10" s="25" customFormat="1" ht="12.75" customHeight="1" x14ac:dyDescent="0.2">
      <c r="B45" s="353" t="s">
        <v>141</v>
      </c>
      <c r="C45" s="157" t="s">
        <v>147</v>
      </c>
      <c r="D45" s="158"/>
      <c r="E45" s="153" t="s">
        <v>183</v>
      </c>
      <c r="F45" s="154"/>
      <c r="G45" s="148">
        <v>43733</v>
      </c>
      <c r="H45" s="354">
        <v>3</v>
      </c>
      <c r="I45" s="119">
        <v>1</v>
      </c>
      <c r="J45" s="1"/>
    </row>
    <row r="46" spans="2:10" s="25" customFormat="1" ht="12.75" customHeight="1" x14ac:dyDescent="0.2">
      <c r="B46" s="355" t="s">
        <v>141</v>
      </c>
      <c r="C46" s="151" t="s">
        <v>147</v>
      </c>
      <c r="D46" s="152"/>
      <c r="E46" s="151" t="s">
        <v>142</v>
      </c>
      <c r="F46" s="152"/>
      <c r="G46" s="356">
        <v>43623</v>
      </c>
      <c r="H46" s="357">
        <v>8</v>
      </c>
      <c r="I46" s="361">
        <v>1</v>
      </c>
      <c r="J46" s="1"/>
    </row>
    <row r="47" spans="2:10" ht="12.75" customHeight="1" x14ac:dyDescent="0.2">
      <c r="B47" s="355" t="s">
        <v>141</v>
      </c>
      <c r="C47" s="151" t="s">
        <v>147</v>
      </c>
      <c r="D47" s="152"/>
      <c r="E47" s="151" t="s">
        <v>148</v>
      </c>
      <c r="F47" s="152"/>
      <c r="G47" s="356">
        <v>43623</v>
      </c>
      <c r="H47" s="357">
        <v>3</v>
      </c>
      <c r="I47" s="361">
        <v>1</v>
      </c>
      <c r="J47" s="25"/>
    </row>
    <row r="48" spans="2:10" ht="12.75" customHeight="1" x14ac:dyDescent="0.2">
      <c r="B48" s="353" t="s">
        <v>141</v>
      </c>
      <c r="C48" s="157" t="s">
        <v>163</v>
      </c>
      <c r="D48" s="158"/>
      <c r="E48" s="153" t="s">
        <v>164</v>
      </c>
      <c r="F48" s="154"/>
      <c r="G48" s="148">
        <v>43733</v>
      </c>
      <c r="H48" s="354">
        <v>43</v>
      </c>
      <c r="I48" s="118">
        <v>1</v>
      </c>
    </row>
    <row r="49" spans="2:10" ht="12.75" customHeight="1" x14ac:dyDescent="0.2">
      <c r="B49" s="355" t="s">
        <v>141</v>
      </c>
      <c r="C49" s="219" t="s">
        <v>146</v>
      </c>
      <c r="D49" s="219"/>
      <c r="E49" s="151" t="s">
        <v>142</v>
      </c>
      <c r="F49" s="152"/>
      <c r="G49" s="356">
        <v>43623</v>
      </c>
      <c r="H49" s="357">
        <v>3</v>
      </c>
      <c r="I49" s="361">
        <v>1</v>
      </c>
    </row>
    <row r="50" spans="2:10" ht="12.75" customHeight="1" x14ac:dyDescent="0.2">
      <c r="B50" s="355" t="s">
        <v>141</v>
      </c>
      <c r="C50" s="219" t="s">
        <v>146</v>
      </c>
      <c r="D50" s="131"/>
      <c r="E50" s="151" t="s">
        <v>148</v>
      </c>
      <c r="F50" s="152"/>
      <c r="G50" s="356">
        <v>43623</v>
      </c>
      <c r="H50" s="357">
        <v>1</v>
      </c>
      <c r="I50" s="361">
        <v>1</v>
      </c>
    </row>
    <row r="51" spans="2:10" ht="12.75" customHeight="1" x14ac:dyDescent="0.2">
      <c r="B51" s="353" t="s">
        <v>141</v>
      </c>
      <c r="C51" s="157" t="s">
        <v>145</v>
      </c>
      <c r="D51" s="158"/>
      <c r="E51" s="153" t="s">
        <v>183</v>
      </c>
      <c r="F51" s="154"/>
      <c r="G51" s="148">
        <v>43733</v>
      </c>
      <c r="H51" s="354">
        <v>12</v>
      </c>
      <c r="I51" s="119">
        <v>1</v>
      </c>
    </row>
    <row r="52" spans="2:10" ht="12.75" customHeight="1" x14ac:dyDescent="0.2">
      <c r="B52" s="355" t="s">
        <v>141</v>
      </c>
      <c r="C52" s="219" t="s">
        <v>145</v>
      </c>
      <c r="D52" s="220"/>
      <c r="E52" s="151" t="s">
        <v>142</v>
      </c>
      <c r="F52" s="152"/>
      <c r="G52" s="356">
        <v>43623</v>
      </c>
      <c r="H52" s="357">
        <v>1</v>
      </c>
      <c r="I52" s="361">
        <v>1</v>
      </c>
    </row>
    <row r="53" spans="2:10" ht="12.75" customHeight="1" x14ac:dyDescent="0.2">
      <c r="B53" s="355" t="s">
        <v>141</v>
      </c>
      <c r="C53" s="151" t="s">
        <v>145</v>
      </c>
      <c r="D53" s="152"/>
      <c r="E53" s="151" t="s">
        <v>148</v>
      </c>
      <c r="F53" s="152"/>
      <c r="G53" s="356">
        <v>43623</v>
      </c>
      <c r="H53" s="357">
        <v>6</v>
      </c>
      <c r="I53" s="361">
        <v>1</v>
      </c>
    </row>
    <row r="54" spans="2:10" ht="12.75" customHeight="1" x14ac:dyDescent="0.2">
      <c r="B54" s="355" t="s">
        <v>130</v>
      </c>
      <c r="C54" s="151" t="s">
        <v>131</v>
      </c>
      <c r="D54" s="152"/>
      <c r="E54" s="151" t="s">
        <v>132</v>
      </c>
      <c r="F54" s="152"/>
      <c r="G54" s="356">
        <v>43522</v>
      </c>
      <c r="H54" s="357">
        <v>6</v>
      </c>
      <c r="I54" s="361">
        <v>1</v>
      </c>
    </row>
    <row r="55" spans="2:10" ht="12.75" customHeight="1" x14ac:dyDescent="0.2">
      <c r="B55" s="355" t="s">
        <v>120</v>
      </c>
      <c r="C55" s="151" t="s">
        <v>121</v>
      </c>
      <c r="D55" s="152"/>
      <c r="E55" s="151" t="s">
        <v>122</v>
      </c>
      <c r="F55" s="152"/>
      <c r="G55" s="356">
        <v>43332</v>
      </c>
      <c r="H55" s="357">
        <v>6</v>
      </c>
      <c r="I55" s="361">
        <v>2</v>
      </c>
      <c r="J55" s="25"/>
    </row>
    <row r="56" spans="2:10" ht="12.75" customHeight="1" x14ac:dyDescent="0.2">
      <c r="B56" s="353" t="s">
        <v>166</v>
      </c>
      <c r="C56" s="157" t="s">
        <v>167</v>
      </c>
      <c r="D56" s="158"/>
      <c r="E56" s="153" t="s">
        <v>168</v>
      </c>
      <c r="F56" s="154"/>
      <c r="G56" s="148">
        <v>43713</v>
      </c>
      <c r="H56" s="120">
        <v>4</v>
      </c>
      <c r="I56" s="118">
        <v>1</v>
      </c>
      <c r="J56" s="25"/>
    </row>
    <row r="57" spans="2:10" ht="12.75" customHeight="1" x14ac:dyDescent="0.2">
      <c r="B57" s="355" t="s">
        <v>123</v>
      </c>
      <c r="C57" s="151" t="s">
        <v>124</v>
      </c>
      <c r="D57" s="152"/>
      <c r="E57" s="153" t="s">
        <v>158</v>
      </c>
      <c r="F57" s="154"/>
      <c r="G57" s="148">
        <v>43799</v>
      </c>
      <c r="H57" s="354">
        <v>9</v>
      </c>
      <c r="I57" s="118">
        <v>1</v>
      </c>
    </row>
    <row r="58" spans="2:10" ht="12.75" customHeight="1" x14ac:dyDescent="0.2">
      <c r="B58" s="367" t="s">
        <v>123</v>
      </c>
      <c r="C58" s="159" t="s">
        <v>124</v>
      </c>
      <c r="D58" s="161"/>
      <c r="E58" s="159" t="s">
        <v>155</v>
      </c>
      <c r="F58" s="161"/>
      <c r="G58" s="366">
        <v>43747</v>
      </c>
      <c r="H58" s="352">
        <v>3</v>
      </c>
      <c r="I58" s="368">
        <v>1</v>
      </c>
    </row>
    <row r="59" spans="2:10" ht="12.75" customHeight="1" x14ac:dyDescent="0.2">
      <c r="B59" s="355" t="s">
        <v>123</v>
      </c>
      <c r="C59" s="151" t="s">
        <v>124</v>
      </c>
      <c r="D59" s="152"/>
      <c r="E59" s="153" t="s">
        <v>156</v>
      </c>
      <c r="F59" s="154"/>
      <c r="G59" s="356">
        <v>43747</v>
      </c>
      <c r="H59" s="354">
        <v>3</v>
      </c>
      <c r="I59" s="118">
        <v>1</v>
      </c>
    </row>
    <row r="60" spans="2:10" ht="12.75" customHeight="1" x14ac:dyDescent="0.2">
      <c r="B60" s="367" t="s">
        <v>123</v>
      </c>
      <c r="C60" s="159" t="s">
        <v>124</v>
      </c>
      <c r="D60" s="161"/>
      <c r="E60" s="153" t="s">
        <v>157</v>
      </c>
      <c r="F60" s="154"/>
      <c r="G60" s="148">
        <v>43738</v>
      </c>
      <c r="H60" s="354">
        <v>4</v>
      </c>
      <c r="I60" s="118">
        <v>1</v>
      </c>
    </row>
    <row r="61" spans="2:10" ht="12.75" customHeight="1" x14ac:dyDescent="0.2">
      <c r="B61" s="367" t="s">
        <v>123</v>
      </c>
      <c r="C61" s="151" t="s">
        <v>124</v>
      </c>
      <c r="D61" s="152"/>
      <c r="E61" s="153" t="s">
        <v>159</v>
      </c>
      <c r="F61" s="154"/>
      <c r="G61" s="149">
        <v>43705</v>
      </c>
      <c r="H61" s="354">
        <v>20</v>
      </c>
      <c r="I61" s="118">
        <v>3</v>
      </c>
    </row>
    <row r="62" spans="2:10" ht="12.75" customHeight="1" x14ac:dyDescent="0.2">
      <c r="B62" s="367" t="s">
        <v>123</v>
      </c>
      <c r="C62" s="364" t="s">
        <v>124</v>
      </c>
      <c r="D62" s="365"/>
      <c r="E62" s="364" t="s">
        <v>128</v>
      </c>
      <c r="F62" s="365"/>
      <c r="G62" s="356">
        <v>43609</v>
      </c>
      <c r="H62" s="357">
        <v>13</v>
      </c>
      <c r="I62" s="361">
        <v>1</v>
      </c>
    </row>
    <row r="63" spans="2:10" ht="12.75" customHeight="1" x14ac:dyDescent="0.2">
      <c r="B63" s="367" t="s">
        <v>123</v>
      </c>
      <c r="C63" s="159" t="s">
        <v>124</v>
      </c>
      <c r="D63" s="161"/>
      <c r="E63" s="159" t="s">
        <v>129</v>
      </c>
      <c r="F63" s="161"/>
      <c r="G63" s="366">
        <v>43609</v>
      </c>
      <c r="H63" s="369">
        <v>29</v>
      </c>
      <c r="I63" s="368">
        <v>1</v>
      </c>
    </row>
    <row r="64" spans="2:10" ht="12.75" customHeight="1" x14ac:dyDescent="0.2">
      <c r="B64" s="355" t="s">
        <v>123</v>
      </c>
      <c r="C64" s="151" t="s">
        <v>124</v>
      </c>
      <c r="D64" s="152"/>
      <c r="E64" s="151" t="s">
        <v>143</v>
      </c>
      <c r="F64" s="152"/>
      <c r="G64" s="366">
        <v>43602</v>
      </c>
      <c r="H64" s="357">
        <v>3</v>
      </c>
      <c r="I64" s="361">
        <v>1</v>
      </c>
    </row>
    <row r="65" spans="2:9" ht="12.75" customHeight="1" x14ac:dyDescent="0.2">
      <c r="B65" s="355" t="s">
        <v>123</v>
      </c>
      <c r="C65" s="364" t="s">
        <v>124</v>
      </c>
      <c r="D65" s="365"/>
      <c r="E65" s="364" t="s">
        <v>125</v>
      </c>
      <c r="F65" s="365"/>
      <c r="G65" s="366">
        <v>43545</v>
      </c>
      <c r="H65" s="357">
        <v>3</v>
      </c>
      <c r="I65" s="361">
        <v>1</v>
      </c>
    </row>
    <row r="66" spans="2:9" ht="12.75" customHeight="1" x14ac:dyDescent="0.2">
      <c r="B66" s="355" t="s">
        <v>123</v>
      </c>
      <c r="C66" s="219" t="s">
        <v>124</v>
      </c>
      <c r="D66" s="220"/>
      <c r="E66" s="219" t="s">
        <v>137</v>
      </c>
      <c r="F66" s="220"/>
      <c r="G66" s="366">
        <v>43545</v>
      </c>
      <c r="H66" s="357">
        <v>4</v>
      </c>
      <c r="I66" s="361">
        <v>1</v>
      </c>
    </row>
    <row r="67" spans="2:9" ht="12.75" customHeight="1" x14ac:dyDescent="0.2">
      <c r="B67" s="355" t="s">
        <v>123</v>
      </c>
      <c r="C67" s="219" t="s">
        <v>124</v>
      </c>
      <c r="D67" s="220"/>
      <c r="E67" s="219" t="s">
        <v>138</v>
      </c>
      <c r="F67" s="220"/>
      <c r="G67" s="366">
        <v>43545</v>
      </c>
      <c r="H67" s="357">
        <v>3</v>
      </c>
      <c r="I67" s="361">
        <v>1</v>
      </c>
    </row>
    <row r="68" spans="2:9" ht="12.75" customHeight="1" thickBot="1" x14ac:dyDescent="0.25">
      <c r="B68" s="370" t="s">
        <v>123</v>
      </c>
      <c r="C68" s="160" t="s">
        <v>124</v>
      </c>
      <c r="D68" s="162"/>
      <c r="E68" s="160" t="s">
        <v>133</v>
      </c>
      <c r="F68" s="162"/>
      <c r="G68" s="371">
        <v>43522</v>
      </c>
      <c r="H68" s="372">
        <v>14</v>
      </c>
      <c r="I68" s="373">
        <v>1</v>
      </c>
    </row>
  </sheetData>
  <sheetProtection algorithmName="SHA-512" hashValue="aTZn7ONX/XAYJN+ZZL3X8sPqMoopNMeUzk7Kt5ssDwxqleScIlyuKHj5w7s01qIGz82z2+6qJI8TZRqJki53MA==" saltValue="dIqZ+A9wbdB6Vue3ehqbZg==" spinCount="100000" sheet="1" objects="1" scenarios="1"/>
  <sortState ref="B22:I68">
    <sortCondition ref="B22:B65"/>
    <sortCondition ref="C22:C65"/>
    <sortCondition descending="1" ref="G22:G65"/>
  </sortState>
  <mergeCells count="20">
    <mergeCell ref="B20:B21"/>
    <mergeCell ref="G20:G21"/>
    <mergeCell ref="E20:F21"/>
    <mergeCell ref="C20:D21"/>
    <mergeCell ref="C40:D40"/>
    <mergeCell ref="E40:F40"/>
    <mergeCell ref="E28:F28"/>
    <mergeCell ref="E26:F26"/>
    <mergeCell ref="C38:D38"/>
    <mergeCell ref="E38:F38"/>
    <mergeCell ref="C39:D39"/>
    <mergeCell ref="E39:F39"/>
    <mergeCell ref="C24:D24"/>
    <mergeCell ref="C25:D25"/>
    <mergeCell ref="C12:I12"/>
    <mergeCell ref="H13:I13"/>
    <mergeCell ref="H14:I14"/>
    <mergeCell ref="H15:I15"/>
    <mergeCell ref="H16:I16"/>
    <mergeCell ref="H20:I20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48"/>
  <sheetViews>
    <sheetView zoomScale="90" zoomScaleNormal="90" zoomScaleSheetLayoutView="9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2" sqref="B12"/>
    </sheetView>
  </sheetViews>
  <sheetFormatPr baseColWidth="10" defaultRowHeight="12.75" x14ac:dyDescent="0.2"/>
  <cols>
    <col min="1" max="1" width="1.85546875" style="1" customWidth="1"/>
    <col min="2" max="2" width="37" style="1" customWidth="1"/>
    <col min="3" max="3" width="20.28515625" style="1" customWidth="1"/>
    <col min="4" max="4" width="18.28515625" style="1" customWidth="1"/>
    <col min="5" max="5" width="22" style="1" customWidth="1"/>
    <col min="6" max="6" width="20.85546875" style="1" customWidth="1"/>
    <col min="7" max="8" width="20.85546875" style="52" customWidth="1"/>
    <col min="9" max="9" width="3" style="1" customWidth="1"/>
    <col min="10" max="10" width="18.28515625" style="1" customWidth="1"/>
    <col min="11" max="16384" width="11.42578125" style="1"/>
  </cols>
  <sheetData>
    <row r="8" spans="1:10" s="2" customFormat="1" ht="15.75" x14ac:dyDescent="0.25">
      <c r="A8" s="210" t="s">
        <v>10</v>
      </c>
      <c r="G8" s="134"/>
      <c r="H8" s="134"/>
    </row>
    <row r="9" spans="1:10" s="2" customFormat="1" ht="15.75" thickBot="1" x14ac:dyDescent="0.25">
      <c r="A9" s="3" t="s">
        <v>103</v>
      </c>
      <c r="G9" s="134"/>
      <c r="H9" s="134"/>
    </row>
    <row r="10" spans="1:10" ht="13.5" thickBot="1" x14ac:dyDescent="0.25">
      <c r="B10" s="6"/>
      <c r="C10" s="281" t="s">
        <v>19</v>
      </c>
      <c r="D10" s="282"/>
      <c r="E10" s="282"/>
      <c r="F10" s="282"/>
      <c r="G10" s="282"/>
      <c r="H10" s="283"/>
    </row>
    <row r="11" spans="1:10" ht="13.5" thickBot="1" x14ac:dyDescent="0.25">
      <c r="C11" s="225" t="s">
        <v>78</v>
      </c>
      <c r="D11" s="226" t="s">
        <v>79</v>
      </c>
      <c r="E11" s="227" t="s">
        <v>88</v>
      </c>
      <c r="F11" s="226" t="s">
        <v>89</v>
      </c>
      <c r="G11" s="227" t="s">
        <v>100</v>
      </c>
      <c r="H11" s="226" t="s">
        <v>101</v>
      </c>
    </row>
    <row r="12" spans="1:10" ht="15.75" thickBot="1" x14ac:dyDescent="0.3">
      <c r="B12" s="221" t="s">
        <v>5</v>
      </c>
      <c r="C12" s="222">
        <f>C19+C26+C33+C40+C47</f>
        <v>743436</v>
      </c>
      <c r="D12" s="223">
        <f t="shared" ref="D12" si="0">D19+D26+D33+D40+D47</f>
        <v>1569182.41</v>
      </c>
      <c r="E12" s="222">
        <f>E19+E26+E33+E40+E47</f>
        <v>761549</v>
      </c>
      <c r="F12" s="223">
        <f>F19+F26+F33+F40+F47</f>
        <v>1357958.2</v>
      </c>
      <c r="G12" s="222">
        <f>G19+G26+G33+G40+G47</f>
        <v>721735</v>
      </c>
      <c r="H12" s="223">
        <f>H19+H26+H33+H40+H47</f>
        <v>1616934.9</v>
      </c>
    </row>
    <row r="13" spans="1:10" ht="16.5" thickBot="1" x14ac:dyDescent="0.25">
      <c r="B13" s="224" t="s">
        <v>6</v>
      </c>
      <c r="C13" s="284">
        <f>C12+D12</f>
        <v>2312618.41</v>
      </c>
      <c r="D13" s="285"/>
      <c r="E13" s="284">
        <f>E12+F12</f>
        <v>2119507.2000000002</v>
      </c>
      <c r="F13" s="285"/>
      <c r="G13" s="284">
        <f>G12+H12</f>
        <v>2338669.9</v>
      </c>
      <c r="H13" s="285"/>
      <c r="J13" s="13"/>
    </row>
    <row r="14" spans="1:10" ht="15.75" thickBot="1" x14ac:dyDescent="0.25">
      <c r="B14" s="286" t="s">
        <v>9</v>
      </c>
      <c r="C14" s="287"/>
      <c r="D14" s="287"/>
      <c r="E14" s="287"/>
      <c r="F14" s="287"/>
      <c r="G14" s="287"/>
      <c r="H14" s="288"/>
    </row>
    <row r="15" spans="1:10" ht="30" customHeight="1" x14ac:dyDescent="0.2">
      <c r="B15" s="44" t="s">
        <v>16</v>
      </c>
      <c r="C15" s="67">
        <v>0</v>
      </c>
      <c r="D15" s="55">
        <v>236690.11</v>
      </c>
      <c r="E15" s="67">
        <v>0</v>
      </c>
      <c r="F15" s="55">
        <v>329565.09999999998</v>
      </c>
      <c r="G15" s="69">
        <v>0</v>
      </c>
      <c r="H15" s="163">
        <v>311571.90000000002</v>
      </c>
      <c r="J15" s="13"/>
    </row>
    <row r="16" spans="1:10" ht="30" customHeight="1" x14ac:dyDescent="0.2">
      <c r="B16" s="43" t="s">
        <v>66</v>
      </c>
      <c r="C16" s="68">
        <v>409356</v>
      </c>
      <c r="D16" s="45">
        <v>217970</v>
      </c>
      <c r="E16" s="68">
        <v>339660</v>
      </c>
      <c r="F16" s="45" t="s">
        <v>99</v>
      </c>
      <c r="G16" s="143">
        <v>313400</v>
      </c>
      <c r="H16" s="164">
        <v>277650</v>
      </c>
      <c r="J16" s="13"/>
    </row>
    <row r="17" spans="2:8" ht="30" customHeight="1" x14ac:dyDescent="0.2">
      <c r="B17" s="46" t="s">
        <v>17</v>
      </c>
      <c r="C17" s="68">
        <v>0</v>
      </c>
      <c r="D17" s="45">
        <v>117000</v>
      </c>
      <c r="E17" s="68">
        <v>0</v>
      </c>
      <c r="F17" s="45">
        <v>90600</v>
      </c>
      <c r="G17" s="133">
        <v>0</v>
      </c>
      <c r="H17" s="164">
        <v>134500</v>
      </c>
    </row>
    <row r="18" spans="2:8" ht="30" customHeight="1" thickBot="1" x14ac:dyDescent="0.25">
      <c r="B18" s="46" t="s">
        <v>65</v>
      </c>
      <c r="C18" s="68">
        <v>16000</v>
      </c>
      <c r="D18" s="45">
        <v>41500</v>
      </c>
      <c r="E18" s="68">
        <v>53300</v>
      </c>
      <c r="F18" s="57">
        <v>18000</v>
      </c>
      <c r="G18" s="144">
        <v>3000</v>
      </c>
      <c r="H18" s="165">
        <v>4950</v>
      </c>
    </row>
    <row r="19" spans="2:8" ht="16.5" thickBot="1" x14ac:dyDescent="0.25">
      <c r="B19" s="54" t="s">
        <v>71</v>
      </c>
      <c r="C19" s="56">
        <f t="shared" ref="C19" si="1">SUM(C15:C18)</f>
        <v>425356</v>
      </c>
      <c r="D19" s="57">
        <f>SUM(D15:D18)</f>
        <v>613160.11</v>
      </c>
      <c r="E19" s="113">
        <f>SUM(E15:E18)</f>
        <v>392960</v>
      </c>
      <c r="F19" s="57">
        <f>SUM(F15:F18)</f>
        <v>438165.1</v>
      </c>
      <c r="G19" s="113">
        <f>SUM(G15:G18)</f>
        <v>316400</v>
      </c>
      <c r="H19" s="57">
        <f>SUM(H15:H18)</f>
        <v>728671.9</v>
      </c>
    </row>
    <row r="20" spans="2:8" ht="16.5" thickBot="1" x14ac:dyDescent="0.25">
      <c r="B20" s="53" t="s">
        <v>72</v>
      </c>
      <c r="C20" s="279">
        <f>C19+D19</f>
        <v>1038516.11</v>
      </c>
      <c r="D20" s="280"/>
      <c r="E20" s="279">
        <f>E19+F19</f>
        <v>831125.1</v>
      </c>
      <c r="F20" s="280"/>
      <c r="G20" s="279">
        <f>G19+H19</f>
        <v>1045071.9</v>
      </c>
      <c r="H20" s="280"/>
    </row>
    <row r="21" spans="2:8" ht="15.75" thickBot="1" x14ac:dyDescent="0.25">
      <c r="B21" s="286" t="s">
        <v>3</v>
      </c>
      <c r="C21" s="287"/>
      <c r="D21" s="287"/>
      <c r="E21" s="287"/>
      <c r="F21" s="287"/>
      <c r="G21" s="287"/>
      <c r="H21" s="288"/>
    </row>
    <row r="22" spans="2:8" ht="30" customHeight="1" x14ac:dyDescent="0.2">
      <c r="B22" s="44" t="s">
        <v>16</v>
      </c>
      <c r="C22" s="69"/>
      <c r="D22" s="58">
        <v>101800</v>
      </c>
      <c r="E22" s="69">
        <v>0</v>
      </c>
      <c r="F22" s="58">
        <v>108578.5</v>
      </c>
      <c r="G22" s="69">
        <v>0</v>
      </c>
      <c r="H22" s="166">
        <v>109116.5</v>
      </c>
    </row>
    <row r="23" spans="2:8" ht="30" customHeight="1" x14ac:dyDescent="0.2">
      <c r="B23" s="43" t="s">
        <v>66</v>
      </c>
      <c r="C23" s="68">
        <v>57900</v>
      </c>
      <c r="D23" s="45">
        <v>85000</v>
      </c>
      <c r="E23" s="68">
        <v>47300</v>
      </c>
      <c r="F23" s="45">
        <v>100250</v>
      </c>
      <c r="G23" s="145">
        <v>99100</v>
      </c>
      <c r="H23" s="167">
        <v>0</v>
      </c>
    </row>
    <row r="24" spans="2:8" ht="30" customHeight="1" x14ac:dyDescent="0.2">
      <c r="B24" s="46" t="s">
        <v>17</v>
      </c>
      <c r="C24" s="68">
        <v>2400</v>
      </c>
      <c r="D24" s="45">
        <v>8800</v>
      </c>
      <c r="E24" s="68">
        <v>30800</v>
      </c>
      <c r="F24" s="45">
        <v>14000</v>
      </c>
      <c r="G24" s="145">
        <v>6000</v>
      </c>
      <c r="H24" s="167">
        <v>8000</v>
      </c>
    </row>
    <row r="25" spans="2:8" ht="30" customHeight="1" thickBot="1" x14ac:dyDescent="0.25">
      <c r="B25" s="46" t="s">
        <v>65</v>
      </c>
      <c r="C25" s="68"/>
      <c r="D25" s="45"/>
      <c r="E25" s="68">
        <v>0</v>
      </c>
      <c r="F25" s="45">
        <v>0</v>
      </c>
      <c r="G25" s="133">
        <v>0</v>
      </c>
      <c r="H25" s="167">
        <v>10000</v>
      </c>
    </row>
    <row r="26" spans="2:8" ht="16.5" thickBot="1" x14ac:dyDescent="0.25">
      <c r="B26" s="54" t="s">
        <v>71</v>
      </c>
      <c r="C26" s="56">
        <v>60300</v>
      </c>
      <c r="D26" s="57">
        <v>195600</v>
      </c>
      <c r="E26" s="114">
        <f>SUM(E22:E25)</f>
        <v>78100</v>
      </c>
      <c r="F26" s="71">
        <f>SUM(F22:F25)</f>
        <v>222828.5</v>
      </c>
      <c r="G26" s="114">
        <f>SUM(G22:G25)</f>
        <v>105100</v>
      </c>
      <c r="H26" s="71">
        <f>SUM(H22:H25)</f>
        <v>127116.5</v>
      </c>
    </row>
    <row r="27" spans="2:8" ht="16.5" thickBot="1" x14ac:dyDescent="0.25">
      <c r="B27" s="53" t="s">
        <v>72</v>
      </c>
      <c r="C27" s="279">
        <f>C26+D26</f>
        <v>255900</v>
      </c>
      <c r="D27" s="280"/>
      <c r="E27" s="279">
        <f>E26+F26</f>
        <v>300928.5</v>
      </c>
      <c r="F27" s="280"/>
      <c r="G27" s="279">
        <f>G26+H26</f>
        <v>232216.5</v>
      </c>
      <c r="H27" s="280"/>
    </row>
    <row r="28" spans="2:8" ht="15.75" thickBot="1" x14ac:dyDescent="0.25">
      <c r="B28" s="286" t="s">
        <v>4</v>
      </c>
      <c r="C28" s="287"/>
      <c r="D28" s="287"/>
      <c r="E28" s="287"/>
      <c r="F28" s="287"/>
      <c r="G28" s="287"/>
      <c r="H28" s="288"/>
    </row>
    <row r="29" spans="2:8" ht="30" customHeight="1" x14ac:dyDescent="0.2">
      <c r="B29" s="44" t="s">
        <v>16</v>
      </c>
      <c r="C29" s="69">
        <v>0</v>
      </c>
      <c r="D29" s="55">
        <v>90546.5</v>
      </c>
      <c r="E29" s="69">
        <v>0</v>
      </c>
      <c r="F29" s="55">
        <v>110070</v>
      </c>
      <c r="G29" s="69">
        <v>0</v>
      </c>
      <c r="H29" s="168">
        <v>113013</v>
      </c>
    </row>
    <row r="30" spans="2:8" ht="30" customHeight="1" x14ac:dyDescent="0.2">
      <c r="B30" s="43" t="s">
        <v>66</v>
      </c>
      <c r="C30" s="72">
        <v>88910</v>
      </c>
      <c r="D30" s="47">
        <v>179250</v>
      </c>
      <c r="E30" s="68">
        <v>138738</v>
      </c>
      <c r="F30" s="47">
        <v>58600</v>
      </c>
      <c r="G30" s="145">
        <v>132704</v>
      </c>
      <c r="H30" s="169">
        <v>194050</v>
      </c>
    </row>
    <row r="31" spans="2:8" ht="30" customHeight="1" x14ac:dyDescent="0.2">
      <c r="B31" s="46" t="s">
        <v>17</v>
      </c>
      <c r="C31" s="72">
        <v>2800</v>
      </c>
      <c r="D31" s="45">
        <v>14400</v>
      </c>
      <c r="E31" s="68">
        <v>2400</v>
      </c>
      <c r="F31" s="45">
        <v>6300</v>
      </c>
      <c r="G31" s="145">
        <v>10400</v>
      </c>
      <c r="H31" s="164">
        <v>12000</v>
      </c>
    </row>
    <row r="32" spans="2:8" ht="30" customHeight="1" thickBot="1" x14ac:dyDescent="0.25">
      <c r="B32" s="46" t="s">
        <v>65</v>
      </c>
      <c r="C32" s="73">
        <v>0</v>
      </c>
      <c r="D32" s="47"/>
      <c r="E32" s="68">
        <v>0</v>
      </c>
      <c r="F32" s="47">
        <v>0</v>
      </c>
      <c r="G32" s="133">
        <v>0</v>
      </c>
      <c r="H32" s="169">
        <v>0</v>
      </c>
    </row>
    <row r="33" spans="2:8" ht="16.5" thickBot="1" x14ac:dyDescent="0.25">
      <c r="B33" s="54" t="s">
        <v>71</v>
      </c>
      <c r="C33" s="70">
        <v>91710</v>
      </c>
      <c r="D33" s="71">
        <v>284196.5</v>
      </c>
      <c r="E33" s="70">
        <f>SUM(E29:E32)</f>
        <v>141138</v>
      </c>
      <c r="F33" s="71">
        <f>SUM(F29:F32)</f>
        <v>174970</v>
      </c>
      <c r="G33" s="70">
        <f>SUM(G29:G32)</f>
        <v>143104</v>
      </c>
      <c r="H33" s="71">
        <f>SUM(H29:H32)</f>
        <v>319063</v>
      </c>
    </row>
    <row r="34" spans="2:8" ht="16.5" thickBot="1" x14ac:dyDescent="0.25">
      <c r="B34" s="53" t="s">
        <v>72</v>
      </c>
      <c r="C34" s="279">
        <f>C33+D33</f>
        <v>375906.5</v>
      </c>
      <c r="D34" s="280"/>
      <c r="E34" s="279">
        <f>E33+F33</f>
        <v>316108</v>
      </c>
      <c r="F34" s="280"/>
      <c r="G34" s="279">
        <f>G33+H33</f>
        <v>462167</v>
      </c>
      <c r="H34" s="280"/>
    </row>
    <row r="35" spans="2:8" ht="15.75" thickBot="1" x14ac:dyDescent="0.25">
      <c r="B35" s="289" t="s">
        <v>7</v>
      </c>
      <c r="C35" s="290"/>
      <c r="D35" s="290"/>
      <c r="E35" s="290"/>
      <c r="F35" s="290"/>
      <c r="G35" s="290"/>
      <c r="H35" s="291"/>
    </row>
    <row r="36" spans="2:8" ht="30" customHeight="1" x14ac:dyDescent="0.2">
      <c r="B36" s="121" t="s">
        <v>16</v>
      </c>
      <c r="C36" s="171"/>
      <c r="D36" s="172">
        <v>55421.5</v>
      </c>
      <c r="E36" s="171">
        <v>0</v>
      </c>
      <c r="F36" s="173">
        <v>45369.5</v>
      </c>
      <c r="G36" s="69">
        <v>0</v>
      </c>
      <c r="H36" s="170">
        <v>47362</v>
      </c>
    </row>
    <row r="37" spans="2:8" ht="30" customHeight="1" x14ac:dyDescent="0.2">
      <c r="B37" s="43" t="s">
        <v>66</v>
      </c>
      <c r="C37" s="72">
        <v>108170</v>
      </c>
      <c r="D37" s="47">
        <v>108033</v>
      </c>
      <c r="E37" s="72">
        <v>74701</v>
      </c>
      <c r="F37" s="47">
        <v>111354</v>
      </c>
      <c r="G37" s="145">
        <v>72891</v>
      </c>
      <c r="H37" s="169">
        <v>68449</v>
      </c>
    </row>
    <row r="38" spans="2:8" ht="30" customHeight="1" x14ac:dyDescent="0.2">
      <c r="B38" s="46" t="s">
        <v>17</v>
      </c>
      <c r="C38" s="72">
        <v>8700</v>
      </c>
      <c r="D38" s="85">
        <v>14400</v>
      </c>
      <c r="E38" s="72">
        <v>13200</v>
      </c>
      <c r="F38" s="85">
        <v>7600</v>
      </c>
      <c r="G38" s="146">
        <v>5400</v>
      </c>
      <c r="H38" s="169">
        <v>6300</v>
      </c>
    </row>
    <row r="39" spans="2:8" ht="30" customHeight="1" thickBot="1" x14ac:dyDescent="0.25">
      <c r="B39" s="46" t="s">
        <v>65</v>
      </c>
      <c r="C39" s="72"/>
      <c r="D39" s="47"/>
      <c r="E39" s="72">
        <v>0</v>
      </c>
      <c r="F39" s="47">
        <v>0</v>
      </c>
      <c r="G39" s="133">
        <v>0</v>
      </c>
      <c r="H39" s="169">
        <v>0</v>
      </c>
    </row>
    <row r="40" spans="2:8" ht="16.5" thickBot="1" x14ac:dyDescent="0.25">
      <c r="B40" s="54" t="s">
        <v>71</v>
      </c>
      <c r="C40" s="70">
        <v>116870</v>
      </c>
      <c r="D40" s="71">
        <v>177854.5</v>
      </c>
      <c r="E40" s="70">
        <f>SUM(E36:E39)</f>
        <v>87901</v>
      </c>
      <c r="F40" s="71">
        <f>SUM(F36:F39)</f>
        <v>164323.5</v>
      </c>
      <c r="G40" s="70">
        <f>SUM(G36:G39)</f>
        <v>78291</v>
      </c>
      <c r="H40" s="71">
        <f>SUM(H36:H39)</f>
        <v>122111</v>
      </c>
    </row>
    <row r="41" spans="2:8" ht="16.5" thickBot="1" x14ac:dyDescent="0.25">
      <c r="B41" s="53" t="s">
        <v>72</v>
      </c>
      <c r="C41" s="279">
        <f>C40+D40</f>
        <v>294724.5</v>
      </c>
      <c r="D41" s="280"/>
      <c r="E41" s="279">
        <f>E40+F40</f>
        <v>252224.5</v>
      </c>
      <c r="F41" s="280"/>
      <c r="G41" s="279">
        <f>G40+H40</f>
        <v>200402</v>
      </c>
      <c r="H41" s="280"/>
    </row>
    <row r="42" spans="2:8" ht="15.75" thickBot="1" x14ac:dyDescent="0.25">
      <c r="B42" s="286" t="s">
        <v>8</v>
      </c>
      <c r="C42" s="287"/>
      <c r="D42" s="287"/>
      <c r="E42" s="287"/>
      <c r="F42" s="287"/>
      <c r="G42" s="287"/>
      <c r="H42" s="288"/>
    </row>
    <row r="43" spans="2:8" ht="30" customHeight="1" x14ac:dyDescent="0.2">
      <c r="B43" s="44" t="s">
        <v>16</v>
      </c>
      <c r="C43" s="69"/>
      <c r="D43" s="58">
        <v>266671.3</v>
      </c>
      <c r="E43" s="69">
        <v>0</v>
      </c>
      <c r="F43" s="58">
        <v>277571.09999999998</v>
      </c>
      <c r="G43" s="69">
        <v>0</v>
      </c>
      <c r="H43" s="170">
        <v>242072.5</v>
      </c>
    </row>
    <row r="44" spans="2:8" ht="30" customHeight="1" x14ac:dyDescent="0.2">
      <c r="B44" s="43" t="s">
        <v>66</v>
      </c>
      <c r="C44" s="72">
        <v>49200</v>
      </c>
      <c r="D44" s="47">
        <v>31300</v>
      </c>
      <c r="E44" s="72">
        <v>61450</v>
      </c>
      <c r="F44" s="47">
        <v>80100</v>
      </c>
      <c r="G44" s="146">
        <v>78840</v>
      </c>
      <c r="H44" s="169">
        <v>74700</v>
      </c>
    </row>
    <row r="45" spans="2:8" ht="30" customHeight="1" x14ac:dyDescent="0.2">
      <c r="B45" s="46" t="s">
        <v>17</v>
      </c>
      <c r="C45" s="72"/>
      <c r="D45" s="47">
        <v>400</v>
      </c>
      <c r="E45" s="72">
        <v>0</v>
      </c>
      <c r="F45" s="47">
        <v>0</v>
      </c>
      <c r="G45" s="72">
        <v>0</v>
      </c>
      <c r="H45" s="169">
        <v>3200</v>
      </c>
    </row>
    <row r="46" spans="2:8" ht="30" customHeight="1" thickBot="1" x14ac:dyDescent="0.25">
      <c r="B46" s="46" t="s">
        <v>65</v>
      </c>
      <c r="C46" s="72"/>
      <c r="D46" s="47"/>
      <c r="E46" s="72">
        <v>0</v>
      </c>
      <c r="F46" s="47">
        <v>0</v>
      </c>
      <c r="G46" s="133">
        <v>0</v>
      </c>
      <c r="H46" s="169">
        <v>0</v>
      </c>
    </row>
    <row r="47" spans="2:8" ht="16.5" thickBot="1" x14ac:dyDescent="0.25">
      <c r="B47" s="54" t="s">
        <v>71</v>
      </c>
      <c r="C47" s="56">
        <v>49200</v>
      </c>
      <c r="D47" s="57">
        <v>298371.3</v>
      </c>
      <c r="E47" s="114">
        <f>SUM(E43:E46)</f>
        <v>61450</v>
      </c>
      <c r="F47" s="71">
        <f>SUM(F43:F46)</f>
        <v>357671.1</v>
      </c>
      <c r="G47" s="114">
        <f>SUM(G43:G46)</f>
        <v>78840</v>
      </c>
      <c r="H47" s="71">
        <f>SUM(H43:H46)</f>
        <v>319972.5</v>
      </c>
    </row>
    <row r="48" spans="2:8" ht="16.5" thickBot="1" x14ac:dyDescent="0.25">
      <c r="B48" s="53" t="s">
        <v>72</v>
      </c>
      <c r="C48" s="279">
        <f>C47+D47</f>
        <v>347571.3</v>
      </c>
      <c r="D48" s="280"/>
      <c r="E48" s="279">
        <f>E47+F47</f>
        <v>419121.1</v>
      </c>
      <c r="F48" s="280"/>
      <c r="G48" s="279">
        <f>G47+H47</f>
        <v>398812.5</v>
      </c>
      <c r="H48" s="280"/>
    </row>
  </sheetData>
  <sheetProtection algorithmName="SHA-512" hashValue="iYFEgGcytgJETrGDFB+zJEXbnAxEjUfGG3hgSNlpdB7y1w+vC2YCjsIALQfkBcxtedPh02vHHpAhfArNUQmO3w==" saltValue="2o3xwe+av4Rd14uA5bdiIw==" spinCount="100000" sheet="1" objects="1" scenarios="1"/>
  <mergeCells count="24">
    <mergeCell ref="G48:H48"/>
    <mergeCell ref="B14:H14"/>
    <mergeCell ref="B21:H21"/>
    <mergeCell ref="B28:H28"/>
    <mergeCell ref="B35:H35"/>
    <mergeCell ref="B42:H42"/>
    <mergeCell ref="E48:F48"/>
    <mergeCell ref="C48:D48"/>
    <mergeCell ref="C27:D27"/>
    <mergeCell ref="C34:D34"/>
    <mergeCell ref="C41:D41"/>
    <mergeCell ref="E27:F27"/>
    <mergeCell ref="E34:F34"/>
    <mergeCell ref="E41:F41"/>
    <mergeCell ref="G27:H27"/>
    <mergeCell ref="G34:H34"/>
    <mergeCell ref="G41:H41"/>
    <mergeCell ref="C10:H10"/>
    <mergeCell ref="C13:D13"/>
    <mergeCell ref="C20:D20"/>
    <mergeCell ref="E13:F13"/>
    <mergeCell ref="E20:F20"/>
    <mergeCell ref="G13:H13"/>
    <mergeCell ref="G20:H20"/>
  </mergeCells>
  <pageMargins left="0.7" right="0.7" top="0.75" bottom="0.75" header="0.3" footer="0.3"/>
  <pageSetup paperSize="9" scale="5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68"/>
  <sheetViews>
    <sheetView showGridLines="0" zoomScaleNormal="100" zoomScaleSheetLayoutView="100" workbookViewId="0">
      <pane xSplit="1" ySplit="14" topLeftCell="B15" activePane="bottomRight" state="frozen"/>
      <selection pane="topRight" activeCell="B1" sqref="B1"/>
      <selection pane="bottomLeft" activeCell="A15" sqref="A15"/>
      <selection pane="bottomRight" activeCell="B11" sqref="B11:B13"/>
    </sheetView>
  </sheetViews>
  <sheetFormatPr baseColWidth="10" defaultRowHeight="12.75" x14ac:dyDescent="0.2"/>
  <cols>
    <col min="1" max="1" width="2.5703125" style="1" customWidth="1"/>
    <col min="2" max="2" width="32.42578125" style="4" bestFit="1" customWidth="1"/>
    <col min="3" max="3" width="11.28515625" style="1" bestFit="1" customWidth="1"/>
    <col min="4" max="4" width="10.28515625" style="1" bestFit="1" customWidth="1"/>
    <col min="5" max="5" width="11.28515625" style="1" bestFit="1" customWidth="1"/>
    <col min="6" max="6" width="10.28515625" style="1" bestFit="1" customWidth="1"/>
    <col min="7" max="7" width="11.7109375" style="1" customWidth="1"/>
    <col min="8" max="8" width="10.28515625" style="1" customWidth="1"/>
    <col min="9" max="16384" width="11.42578125" style="1"/>
  </cols>
  <sheetData>
    <row r="4" spans="1:8" x14ac:dyDescent="0.2">
      <c r="C4" s="112"/>
      <c r="D4" s="112"/>
    </row>
    <row r="5" spans="1:8" ht="12.75" customHeight="1" x14ac:dyDescent="0.2">
      <c r="C5" s="112"/>
      <c r="D5" s="112"/>
    </row>
    <row r="6" spans="1:8" x14ac:dyDescent="0.2">
      <c r="C6" s="112"/>
      <c r="D6" s="112"/>
    </row>
    <row r="7" spans="1:8" ht="12.75" customHeight="1" x14ac:dyDescent="0.2">
      <c r="B7" s="1"/>
      <c r="C7" s="112"/>
      <c r="D7" s="112"/>
    </row>
    <row r="8" spans="1:8" s="2" customFormat="1" ht="15.75" customHeight="1" x14ac:dyDescent="0.25">
      <c r="A8" s="295" t="s">
        <v>10</v>
      </c>
      <c r="B8" s="295"/>
      <c r="C8" s="112"/>
      <c r="D8" s="112"/>
    </row>
    <row r="9" spans="1:8" s="2" customFormat="1" ht="15.75" customHeight="1" x14ac:dyDescent="0.2">
      <c r="A9" s="3" t="s">
        <v>104</v>
      </c>
      <c r="C9" s="112"/>
      <c r="D9" s="112"/>
    </row>
    <row r="10" spans="1:8" s="2" customFormat="1" ht="15.75" customHeight="1" thickBot="1" x14ac:dyDescent="0.25">
      <c r="A10" s="3"/>
      <c r="C10" s="122"/>
      <c r="D10" s="122"/>
    </row>
    <row r="11" spans="1:8" ht="15.75" thickBot="1" x14ac:dyDescent="0.3">
      <c r="B11" s="296" t="s">
        <v>12</v>
      </c>
      <c r="C11" s="298" t="s">
        <v>18</v>
      </c>
      <c r="D11" s="299"/>
      <c r="E11" s="299"/>
      <c r="F11" s="299"/>
      <c r="G11" s="299"/>
      <c r="H11" s="300"/>
    </row>
    <row r="12" spans="1:8" ht="13.5" thickBot="1" x14ac:dyDescent="0.25">
      <c r="B12" s="297"/>
      <c r="C12" s="230" t="s">
        <v>80</v>
      </c>
      <c r="D12" s="231" t="s">
        <v>81</v>
      </c>
      <c r="E12" s="230" t="s">
        <v>90</v>
      </c>
      <c r="F12" s="231" t="s">
        <v>91</v>
      </c>
      <c r="G12" s="230" t="s">
        <v>105</v>
      </c>
      <c r="H12" s="231" t="s">
        <v>106</v>
      </c>
    </row>
    <row r="13" spans="1:8" ht="15.75" customHeight="1" thickBot="1" x14ac:dyDescent="0.25">
      <c r="B13" s="297"/>
      <c r="C13" s="228">
        <v>167</v>
      </c>
      <c r="D13" s="229">
        <v>135</v>
      </c>
      <c r="E13" s="228">
        <v>196</v>
      </c>
      <c r="F13" s="229">
        <v>214</v>
      </c>
      <c r="G13" s="228">
        <v>190</v>
      </c>
      <c r="H13" s="229">
        <v>207</v>
      </c>
    </row>
    <row r="14" spans="1:8" ht="13.5" customHeight="1" thickBot="1" x14ac:dyDescent="0.25">
      <c r="B14" s="292" t="s">
        <v>9</v>
      </c>
      <c r="C14" s="293"/>
      <c r="D14" s="293"/>
      <c r="E14" s="293"/>
      <c r="F14" s="293"/>
      <c r="G14" s="293"/>
      <c r="H14" s="294"/>
    </row>
    <row r="15" spans="1:8" ht="13.5" customHeight="1" x14ac:dyDescent="0.2">
      <c r="B15" s="41" t="s">
        <v>59</v>
      </c>
      <c r="C15" s="80">
        <f t="shared" ref="C15:F15" si="0">C16+C17</f>
        <v>97</v>
      </c>
      <c r="D15" s="61">
        <f t="shared" si="0"/>
        <v>57</v>
      </c>
      <c r="E15" s="80">
        <f t="shared" si="0"/>
        <v>115</v>
      </c>
      <c r="F15" s="61">
        <f t="shared" si="0"/>
        <v>76</v>
      </c>
      <c r="G15" s="80">
        <v>82</v>
      </c>
      <c r="H15" s="61">
        <f t="shared" ref="H15" si="1">H16+H17</f>
        <v>85</v>
      </c>
    </row>
    <row r="16" spans="1:8" ht="13.5" customHeight="1" x14ac:dyDescent="0.2">
      <c r="B16" s="60" t="s">
        <v>63</v>
      </c>
      <c r="C16" s="82">
        <v>73</v>
      </c>
      <c r="D16" s="89">
        <v>49</v>
      </c>
      <c r="E16" s="82">
        <v>100</v>
      </c>
      <c r="F16" s="89">
        <v>62</v>
      </c>
      <c r="G16" s="82">
        <v>75</v>
      </c>
      <c r="H16" s="89">
        <v>78</v>
      </c>
    </row>
    <row r="17" spans="2:8" ht="13.5" customHeight="1" x14ac:dyDescent="0.2">
      <c r="B17" s="60" t="s">
        <v>64</v>
      </c>
      <c r="C17" s="82">
        <v>24</v>
      </c>
      <c r="D17" s="89">
        <v>8</v>
      </c>
      <c r="E17" s="82">
        <v>15</v>
      </c>
      <c r="F17" s="89">
        <v>14</v>
      </c>
      <c r="G17" s="82">
        <v>7</v>
      </c>
      <c r="H17" s="89">
        <v>7</v>
      </c>
    </row>
    <row r="18" spans="2:8" ht="13.5" customHeight="1" x14ac:dyDescent="0.2">
      <c r="B18" s="42" t="s">
        <v>60</v>
      </c>
      <c r="C18" s="81">
        <f t="shared" ref="C18:G18" si="2">C19+C20</f>
        <v>148</v>
      </c>
      <c r="D18" s="59">
        <f t="shared" si="2"/>
        <v>165</v>
      </c>
      <c r="E18" s="81">
        <f t="shared" si="2"/>
        <v>178</v>
      </c>
      <c r="F18" s="59">
        <f t="shared" si="2"/>
        <v>185</v>
      </c>
      <c r="G18" s="81">
        <f t="shared" si="2"/>
        <v>156</v>
      </c>
      <c r="H18" s="59">
        <v>182</v>
      </c>
    </row>
    <row r="19" spans="2:8" ht="13.5" customHeight="1" x14ac:dyDescent="0.2">
      <c r="B19" s="60" t="s">
        <v>61</v>
      </c>
      <c r="C19" s="62">
        <v>101</v>
      </c>
      <c r="D19" s="89">
        <v>150</v>
      </c>
      <c r="E19" s="62">
        <v>138</v>
      </c>
      <c r="F19" s="89">
        <v>169</v>
      </c>
      <c r="G19" s="62">
        <v>133</v>
      </c>
      <c r="H19" s="89">
        <v>152</v>
      </c>
    </row>
    <row r="20" spans="2:8" ht="13.5" customHeight="1" x14ac:dyDescent="0.2">
      <c r="B20" s="60" t="s">
        <v>62</v>
      </c>
      <c r="C20" s="99">
        <v>47</v>
      </c>
      <c r="D20" s="89">
        <v>15</v>
      </c>
      <c r="E20" s="99">
        <v>40</v>
      </c>
      <c r="F20" s="89">
        <v>16</v>
      </c>
      <c r="G20" s="99">
        <v>23</v>
      </c>
      <c r="H20" s="89">
        <v>30</v>
      </c>
    </row>
    <row r="21" spans="2:8" x14ac:dyDescent="0.2">
      <c r="B21" s="42" t="s">
        <v>0</v>
      </c>
      <c r="C21" s="100">
        <v>3615</v>
      </c>
      <c r="D21" s="90">
        <v>1785</v>
      </c>
      <c r="E21" s="100">
        <v>3565</v>
      </c>
      <c r="F21" s="115">
        <v>3252</v>
      </c>
      <c r="G21" s="100">
        <v>3166</v>
      </c>
      <c r="H21" s="115">
        <v>3858</v>
      </c>
    </row>
    <row r="22" spans="2:8" ht="13.5" thickBot="1" x14ac:dyDescent="0.25">
      <c r="B22" s="24" t="s">
        <v>20</v>
      </c>
      <c r="C22" s="75">
        <v>37734</v>
      </c>
      <c r="D22" s="91">
        <v>47317</v>
      </c>
      <c r="E22" s="75">
        <v>39309</v>
      </c>
      <c r="F22" s="91">
        <v>35967</v>
      </c>
      <c r="G22" s="75">
        <v>24422</v>
      </c>
      <c r="H22" s="91">
        <v>238774</v>
      </c>
    </row>
    <row r="23" spans="2:8" ht="13.5" customHeight="1" thickBot="1" x14ac:dyDescent="0.25">
      <c r="B23" s="292" t="s">
        <v>3</v>
      </c>
      <c r="C23" s="293"/>
      <c r="D23" s="293"/>
      <c r="E23" s="293"/>
      <c r="F23" s="293"/>
      <c r="G23" s="293"/>
      <c r="H23" s="294"/>
    </row>
    <row r="24" spans="2:8" x14ac:dyDescent="0.2">
      <c r="B24" s="41" t="s">
        <v>59</v>
      </c>
      <c r="C24" s="80">
        <f t="shared" ref="C24:F24" si="3">C25+C26</f>
        <v>31</v>
      </c>
      <c r="D24" s="61">
        <f t="shared" si="3"/>
        <v>32</v>
      </c>
      <c r="E24" s="80">
        <f t="shared" si="3"/>
        <v>29</v>
      </c>
      <c r="F24" s="61">
        <f t="shared" si="3"/>
        <v>44</v>
      </c>
      <c r="G24" s="80">
        <v>39</v>
      </c>
      <c r="H24" s="61">
        <f t="shared" ref="H24" si="4">H25+H26</f>
        <v>35</v>
      </c>
    </row>
    <row r="25" spans="2:8" x14ac:dyDescent="0.2">
      <c r="B25" s="60" t="s">
        <v>63</v>
      </c>
      <c r="C25" s="82">
        <v>29</v>
      </c>
      <c r="D25" s="89">
        <v>32</v>
      </c>
      <c r="E25" s="82">
        <v>29</v>
      </c>
      <c r="F25" s="89">
        <v>40</v>
      </c>
      <c r="G25" s="82">
        <v>37</v>
      </c>
      <c r="H25" s="89">
        <v>34</v>
      </c>
    </row>
    <row r="26" spans="2:8" x14ac:dyDescent="0.2">
      <c r="B26" s="60" t="s">
        <v>64</v>
      </c>
      <c r="C26" s="82">
        <v>2</v>
      </c>
      <c r="D26" s="89">
        <v>0</v>
      </c>
      <c r="E26" s="82">
        <v>0</v>
      </c>
      <c r="F26" s="89">
        <v>4</v>
      </c>
      <c r="G26" s="82">
        <v>2</v>
      </c>
      <c r="H26" s="89">
        <v>1</v>
      </c>
    </row>
    <row r="27" spans="2:8" x14ac:dyDescent="0.2">
      <c r="B27" s="42" t="s">
        <v>60</v>
      </c>
      <c r="C27" s="81">
        <f t="shared" ref="C27:G27" si="5">C28+C29</f>
        <v>70</v>
      </c>
      <c r="D27" s="59">
        <f t="shared" si="5"/>
        <v>80</v>
      </c>
      <c r="E27" s="81">
        <f t="shared" si="5"/>
        <v>70</v>
      </c>
      <c r="F27" s="59">
        <f t="shared" si="5"/>
        <v>61</v>
      </c>
      <c r="G27" s="81">
        <f t="shared" si="5"/>
        <v>60</v>
      </c>
      <c r="H27" s="59">
        <f t="shared" ref="H27" si="6">H28+H29</f>
        <v>63</v>
      </c>
    </row>
    <row r="28" spans="2:8" s="52" customFormat="1" x14ac:dyDescent="0.2">
      <c r="B28" s="60" t="s">
        <v>61</v>
      </c>
      <c r="C28" s="62">
        <v>65</v>
      </c>
      <c r="D28" s="89">
        <v>65</v>
      </c>
      <c r="E28" s="62">
        <v>65</v>
      </c>
      <c r="F28" s="89">
        <v>40</v>
      </c>
      <c r="G28" s="62">
        <v>45</v>
      </c>
      <c r="H28" s="89">
        <v>57</v>
      </c>
    </row>
    <row r="29" spans="2:8" s="52" customFormat="1" x14ac:dyDescent="0.2">
      <c r="B29" s="60" t="s">
        <v>62</v>
      </c>
      <c r="C29" s="62">
        <v>5</v>
      </c>
      <c r="D29" s="89">
        <v>15</v>
      </c>
      <c r="E29" s="62">
        <v>5</v>
      </c>
      <c r="F29" s="89">
        <v>21</v>
      </c>
      <c r="G29" s="62">
        <v>15</v>
      </c>
      <c r="H29" s="89">
        <v>6</v>
      </c>
    </row>
    <row r="30" spans="2:8" s="5" customFormat="1" x14ac:dyDescent="0.2">
      <c r="B30" s="42" t="s">
        <v>0</v>
      </c>
      <c r="C30" s="74">
        <v>1040</v>
      </c>
      <c r="D30" s="90">
        <v>1577</v>
      </c>
      <c r="E30" s="74">
        <v>1031</v>
      </c>
      <c r="F30" s="90">
        <v>1106</v>
      </c>
      <c r="G30" s="74">
        <v>856</v>
      </c>
      <c r="H30" s="90">
        <v>1330</v>
      </c>
    </row>
    <row r="31" spans="2:8" s="5" customFormat="1" ht="13.5" thickBot="1" x14ac:dyDescent="0.25">
      <c r="B31" s="24" t="s">
        <v>20</v>
      </c>
      <c r="C31" s="76">
        <v>2002</v>
      </c>
      <c r="D31" s="92">
        <v>7300</v>
      </c>
      <c r="E31" s="76">
        <v>1937</v>
      </c>
      <c r="F31" s="92">
        <v>6794</v>
      </c>
      <c r="G31" s="76">
        <v>7061</v>
      </c>
      <c r="H31" s="92">
        <v>6070</v>
      </c>
    </row>
    <row r="32" spans="2:8" ht="13.5" customHeight="1" thickBot="1" x14ac:dyDescent="0.25">
      <c r="B32" s="292" t="s">
        <v>4</v>
      </c>
      <c r="C32" s="293"/>
      <c r="D32" s="293"/>
      <c r="E32" s="293"/>
      <c r="F32" s="293"/>
      <c r="G32" s="293"/>
      <c r="H32" s="294"/>
    </row>
    <row r="33" spans="2:8" x14ac:dyDescent="0.2">
      <c r="B33" s="41" t="s">
        <v>59</v>
      </c>
      <c r="C33" s="80">
        <f t="shared" ref="C33:F33" si="7">C34+C35</f>
        <v>32</v>
      </c>
      <c r="D33" s="61">
        <f t="shared" si="7"/>
        <v>50</v>
      </c>
      <c r="E33" s="80">
        <f t="shared" si="7"/>
        <v>34</v>
      </c>
      <c r="F33" s="61">
        <f t="shared" si="7"/>
        <v>40</v>
      </c>
      <c r="G33" s="80">
        <v>27</v>
      </c>
      <c r="H33" s="61">
        <f t="shared" ref="H33" si="8">H34+H35</f>
        <v>24</v>
      </c>
    </row>
    <row r="34" spans="2:8" x14ac:dyDescent="0.2">
      <c r="B34" s="60" t="s">
        <v>63</v>
      </c>
      <c r="C34" s="82">
        <v>32</v>
      </c>
      <c r="D34" s="89">
        <v>50</v>
      </c>
      <c r="E34" s="82">
        <v>34</v>
      </c>
      <c r="F34" s="89">
        <v>40</v>
      </c>
      <c r="G34" s="82">
        <v>27</v>
      </c>
      <c r="H34" s="89">
        <v>24</v>
      </c>
    </row>
    <row r="35" spans="2:8" x14ac:dyDescent="0.2">
      <c r="B35" s="60" t="s">
        <v>64</v>
      </c>
      <c r="C35" s="82">
        <v>0</v>
      </c>
      <c r="D35" s="89">
        <v>0</v>
      </c>
      <c r="E35" s="82">
        <v>0</v>
      </c>
      <c r="F35" s="89">
        <v>0</v>
      </c>
      <c r="G35" s="82">
        <v>0</v>
      </c>
      <c r="H35" s="89">
        <v>0</v>
      </c>
    </row>
    <row r="36" spans="2:8" x14ac:dyDescent="0.2">
      <c r="B36" s="42" t="s">
        <v>60</v>
      </c>
      <c r="C36" s="81">
        <f t="shared" ref="C36:G36" si="9">C37+C38</f>
        <v>141</v>
      </c>
      <c r="D36" s="59">
        <f t="shared" si="9"/>
        <v>226</v>
      </c>
      <c r="E36" s="81">
        <f t="shared" si="9"/>
        <v>205</v>
      </c>
      <c r="F36" s="59">
        <f t="shared" si="9"/>
        <v>57</v>
      </c>
      <c r="G36" s="81">
        <f t="shared" si="9"/>
        <v>188</v>
      </c>
      <c r="H36" s="59">
        <f t="shared" ref="H36" si="10">H37+H38</f>
        <v>43</v>
      </c>
    </row>
    <row r="37" spans="2:8" s="52" customFormat="1" x14ac:dyDescent="0.2">
      <c r="B37" s="60" t="s">
        <v>61</v>
      </c>
      <c r="C37" s="62">
        <v>129</v>
      </c>
      <c r="D37" s="89">
        <v>199</v>
      </c>
      <c r="E37" s="62">
        <v>199</v>
      </c>
      <c r="F37" s="89">
        <v>57</v>
      </c>
      <c r="G37" s="62">
        <v>174</v>
      </c>
      <c r="H37" s="89">
        <v>36</v>
      </c>
    </row>
    <row r="38" spans="2:8" s="52" customFormat="1" x14ac:dyDescent="0.2">
      <c r="B38" s="60" t="s">
        <v>62</v>
      </c>
      <c r="C38" s="62">
        <v>12</v>
      </c>
      <c r="D38" s="89">
        <v>27</v>
      </c>
      <c r="E38" s="62">
        <v>6</v>
      </c>
      <c r="F38" s="89">
        <v>0</v>
      </c>
      <c r="G38" s="62">
        <v>14</v>
      </c>
      <c r="H38" s="89">
        <v>7</v>
      </c>
    </row>
    <row r="39" spans="2:8" s="5" customFormat="1" x14ac:dyDescent="0.2">
      <c r="B39" s="42" t="s">
        <v>0</v>
      </c>
      <c r="C39" s="74">
        <v>700</v>
      </c>
      <c r="D39" s="90">
        <v>1575</v>
      </c>
      <c r="E39" s="74">
        <v>1129</v>
      </c>
      <c r="F39" s="90">
        <v>720</v>
      </c>
      <c r="G39" s="74">
        <v>996</v>
      </c>
      <c r="H39" s="90">
        <v>1425</v>
      </c>
    </row>
    <row r="40" spans="2:8" s="5" customFormat="1" ht="13.5" thickBot="1" x14ac:dyDescent="0.25">
      <c r="B40" s="24" t="s">
        <v>20</v>
      </c>
      <c r="C40" s="76">
        <v>7740</v>
      </c>
      <c r="D40" s="92">
        <v>10440</v>
      </c>
      <c r="E40" s="76">
        <v>9404</v>
      </c>
      <c r="F40" s="92">
        <v>9860</v>
      </c>
      <c r="G40" s="76">
        <v>9120</v>
      </c>
      <c r="H40" s="92">
        <v>5489</v>
      </c>
    </row>
    <row r="41" spans="2:8" s="6" customFormat="1" ht="13.5" customHeight="1" thickBot="1" x14ac:dyDescent="0.25">
      <c r="B41" s="292" t="s">
        <v>8</v>
      </c>
      <c r="C41" s="293"/>
      <c r="D41" s="293"/>
      <c r="E41" s="293"/>
      <c r="F41" s="293"/>
      <c r="G41" s="293"/>
      <c r="H41" s="294"/>
    </row>
    <row r="42" spans="2:8" s="6" customFormat="1" x14ac:dyDescent="0.2">
      <c r="B42" s="41" t="s">
        <v>59</v>
      </c>
      <c r="C42" s="80">
        <f t="shared" ref="C42:F42" si="11">C43+C44</f>
        <v>10</v>
      </c>
      <c r="D42" s="61">
        <f t="shared" si="11"/>
        <v>17</v>
      </c>
      <c r="E42" s="80">
        <f t="shared" si="11"/>
        <v>15</v>
      </c>
      <c r="F42" s="61">
        <f t="shared" si="11"/>
        <v>14</v>
      </c>
      <c r="G42" s="80">
        <v>13</v>
      </c>
      <c r="H42" s="61">
        <f t="shared" ref="H42" si="12">H43+H44</f>
        <v>12</v>
      </c>
    </row>
    <row r="43" spans="2:8" s="6" customFormat="1" x14ac:dyDescent="0.2">
      <c r="B43" s="60" t="s">
        <v>63</v>
      </c>
      <c r="C43" s="82">
        <v>9</v>
      </c>
      <c r="D43" s="89">
        <v>17</v>
      </c>
      <c r="E43" s="82">
        <v>15</v>
      </c>
      <c r="F43" s="89">
        <v>14</v>
      </c>
      <c r="G43" s="82">
        <v>12</v>
      </c>
      <c r="H43" s="89">
        <v>10</v>
      </c>
    </row>
    <row r="44" spans="2:8" s="6" customFormat="1" x14ac:dyDescent="0.2">
      <c r="B44" s="60" t="s">
        <v>64</v>
      </c>
      <c r="C44" s="82">
        <v>1</v>
      </c>
      <c r="D44" s="89">
        <v>0</v>
      </c>
      <c r="E44" s="82">
        <v>0</v>
      </c>
      <c r="F44" s="89">
        <v>0</v>
      </c>
      <c r="G44" s="82">
        <v>1</v>
      </c>
      <c r="H44" s="89">
        <v>2</v>
      </c>
    </row>
    <row r="45" spans="2:8" s="6" customFormat="1" x14ac:dyDescent="0.2">
      <c r="B45" s="42" t="s">
        <v>60</v>
      </c>
      <c r="C45" s="81">
        <f t="shared" ref="C45:F45" si="13">C46+C47</f>
        <v>10</v>
      </c>
      <c r="D45" s="59">
        <f t="shared" si="13"/>
        <v>17</v>
      </c>
      <c r="E45" s="81">
        <f t="shared" si="13"/>
        <v>15</v>
      </c>
      <c r="F45" s="59">
        <f t="shared" si="13"/>
        <v>28</v>
      </c>
      <c r="G45" s="81">
        <v>29</v>
      </c>
      <c r="H45" s="59">
        <f t="shared" ref="H45" si="14">H46+H47</f>
        <v>29</v>
      </c>
    </row>
    <row r="46" spans="2:8" s="6" customFormat="1" x14ac:dyDescent="0.2">
      <c r="B46" s="60" t="s">
        <v>61</v>
      </c>
      <c r="C46" s="82">
        <v>8</v>
      </c>
      <c r="D46" s="89">
        <v>11</v>
      </c>
      <c r="E46" s="82">
        <v>9</v>
      </c>
      <c r="F46" s="89">
        <v>9</v>
      </c>
      <c r="G46" s="82">
        <v>9</v>
      </c>
      <c r="H46" s="89">
        <v>13</v>
      </c>
    </row>
    <row r="47" spans="2:8" s="6" customFormat="1" x14ac:dyDescent="0.2">
      <c r="B47" s="60" t="s">
        <v>62</v>
      </c>
      <c r="C47" s="82">
        <v>2</v>
      </c>
      <c r="D47" s="89">
        <v>6</v>
      </c>
      <c r="E47" s="82">
        <v>6</v>
      </c>
      <c r="F47" s="89">
        <v>19</v>
      </c>
      <c r="G47" s="82">
        <v>20</v>
      </c>
      <c r="H47" s="89">
        <v>16</v>
      </c>
    </row>
    <row r="48" spans="2:8" s="5" customFormat="1" x14ac:dyDescent="0.2">
      <c r="B48" s="42" t="s">
        <v>0</v>
      </c>
      <c r="C48" s="83">
        <v>252</v>
      </c>
      <c r="D48" s="90">
        <v>872</v>
      </c>
      <c r="E48" s="83">
        <v>420</v>
      </c>
      <c r="F48" s="90">
        <v>1634</v>
      </c>
      <c r="G48" s="83">
        <v>858</v>
      </c>
      <c r="H48" s="90">
        <v>886</v>
      </c>
    </row>
    <row r="49" spans="2:8" s="5" customFormat="1" ht="13.5" thickBot="1" x14ac:dyDescent="0.25">
      <c r="B49" s="24" t="s">
        <v>20</v>
      </c>
      <c r="C49" s="84">
        <v>538</v>
      </c>
      <c r="D49" s="92">
        <v>851</v>
      </c>
      <c r="E49" s="84">
        <v>1167</v>
      </c>
      <c r="F49" s="92">
        <v>3554</v>
      </c>
      <c r="G49" s="84">
        <v>2019</v>
      </c>
      <c r="H49" s="92">
        <v>1849</v>
      </c>
    </row>
    <row r="50" spans="2:8" s="6" customFormat="1" ht="13.5" customHeight="1" thickBot="1" x14ac:dyDescent="0.25">
      <c r="B50" s="292" t="s">
        <v>7</v>
      </c>
      <c r="C50" s="293"/>
      <c r="D50" s="293"/>
      <c r="E50" s="293"/>
      <c r="F50" s="293"/>
      <c r="G50" s="293"/>
      <c r="H50" s="294"/>
    </row>
    <row r="51" spans="2:8" s="6" customFormat="1" x14ac:dyDescent="0.2">
      <c r="B51" s="41" t="s">
        <v>59</v>
      </c>
      <c r="C51" s="80">
        <f t="shared" ref="C51:G51" si="15">C52+C53</f>
        <v>52</v>
      </c>
      <c r="D51" s="61">
        <f t="shared" si="15"/>
        <v>42</v>
      </c>
      <c r="E51" s="80">
        <f t="shared" si="15"/>
        <v>60</v>
      </c>
      <c r="F51" s="61">
        <f t="shared" si="15"/>
        <v>57</v>
      </c>
      <c r="G51" s="80">
        <f t="shared" si="15"/>
        <v>34</v>
      </c>
      <c r="H51" s="61">
        <v>56</v>
      </c>
    </row>
    <row r="52" spans="2:8" s="6" customFormat="1" x14ac:dyDescent="0.2">
      <c r="B52" s="60" t="s">
        <v>63</v>
      </c>
      <c r="C52" s="82">
        <v>31</v>
      </c>
      <c r="D52" s="89">
        <v>18</v>
      </c>
      <c r="E52" s="82">
        <v>40</v>
      </c>
      <c r="F52" s="89">
        <v>35</v>
      </c>
      <c r="G52" s="82">
        <v>22</v>
      </c>
      <c r="H52" s="89">
        <v>31</v>
      </c>
    </row>
    <row r="53" spans="2:8" s="6" customFormat="1" x14ac:dyDescent="0.2">
      <c r="B53" s="60" t="s">
        <v>64</v>
      </c>
      <c r="C53" s="82">
        <v>21</v>
      </c>
      <c r="D53" s="89">
        <v>24</v>
      </c>
      <c r="E53" s="82">
        <v>20</v>
      </c>
      <c r="F53" s="89">
        <v>22</v>
      </c>
      <c r="G53" s="82">
        <v>12</v>
      </c>
      <c r="H53" s="89">
        <v>25</v>
      </c>
    </row>
    <row r="54" spans="2:8" s="6" customFormat="1" x14ac:dyDescent="0.2">
      <c r="B54" s="42" t="s">
        <v>60</v>
      </c>
      <c r="C54" s="81">
        <f t="shared" ref="C54:G54" si="16">C55+C56</f>
        <v>51</v>
      </c>
      <c r="D54" s="59">
        <f t="shared" si="16"/>
        <v>52</v>
      </c>
      <c r="E54" s="81">
        <f t="shared" si="16"/>
        <v>69</v>
      </c>
      <c r="F54" s="59">
        <f t="shared" si="16"/>
        <v>55</v>
      </c>
      <c r="G54" s="81">
        <f t="shared" si="16"/>
        <v>34</v>
      </c>
      <c r="H54" s="59">
        <v>101</v>
      </c>
    </row>
    <row r="55" spans="2:8" s="6" customFormat="1" x14ac:dyDescent="0.2">
      <c r="B55" s="60" t="s">
        <v>61</v>
      </c>
      <c r="C55" s="82"/>
      <c r="D55" s="89">
        <v>0</v>
      </c>
      <c r="E55" s="82">
        <v>0</v>
      </c>
      <c r="F55" s="89">
        <v>25</v>
      </c>
      <c r="G55" s="82">
        <v>23</v>
      </c>
      <c r="H55" s="89">
        <v>70</v>
      </c>
    </row>
    <row r="56" spans="2:8" s="6" customFormat="1" x14ac:dyDescent="0.2">
      <c r="B56" s="60" t="s">
        <v>62</v>
      </c>
      <c r="C56" s="82">
        <v>51</v>
      </c>
      <c r="D56" s="89">
        <v>52</v>
      </c>
      <c r="E56" s="82">
        <v>69</v>
      </c>
      <c r="F56" s="89">
        <v>30</v>
      </c>
      <c r="G56" s="82">
        <v>11</v>
      </c>
      <c r="H56" s="89">
        <v>31</v>
      </c>
    </row>
    <row r="57" spans="2:8" s="6" customFormat="1" x14ac:dyDescent="0.2">
      <c r="B57" s="42" t="s">
        <v>0</v>
      </c>
      <c r="C57" s="83">
        <v>470</v>
      </c>
      <c r="D57" s="90">
        <v>951</v>
      </c>
      <c r="E57" s="83">
        <v>616</v>
      </c>
      <c r="F57" s="90">
        <v>1597</v>
      </c>
      <c r="G57" s="83">
        <v>684</v>
      </c>
      <c r="H57" s="90">
        <v>732</v>
      </c>
    </row>
    <row r="58" spans="2:8" s="6" customFormat="1" ht="13.5" thickBot="1" x14ac:dyDescent="0.25">
      <c r="B58" s="30" t="s">
        <v>20</v>
      </c>
      <c r="C58" s="84">
        <v>1891</v>
      </c>
      <c r="D58" s="92">
        <v>2888</v>
      </c>
      <c r="E58" s="84">
        <v>3758</v>
      </c>
      <c r="F58" s="92">
        <v>3813</v>
      </c>
      <c r="G58" s="84">
        <v>1153</v>
      </c>
      <c r="H58" s="92">
        <v>4685</v>
      </c>
    </row>
    <row r="59" spans="2:8" s="6" customFormat="1" x14ac:dyDescent="0.2">
      <c r="B59" s="4"/>
    </row>
    <row r="60" spans="2:8" s="6" customFormat="1" x14ac:dyDescent="0.2">
      <c r="B60" s="4"/>
    </row>
    <row r="61" spans="2:8" s="6" customFormat="1" x14ac:dyDescent="0.2">
      <c r="B61" s="4"/>
    </row>
    <row r="62" spans="2:8" s="6" customFormat="1" x14ac:dyDescent="0.2">
      <c r="B62" s="4"/>
    </row>
    <row r="63" spans="2:8" s="6" customFormat="1" x14ac:dyDescent="0.2">
      <c r="B63" s="4"/>
    </row>
    <row r="64" spans="2:8" s="6" customFormat="1" x14ac:dyDescent="0.2">
      <c r="B64" s="4"/>
    </row>
    <row r="65" spans="2:2" s="6" customFormat="1" x14ac:dyDescent="0.2">
      <c r="B65" s="4"/>
    </row>
    <row r="66" spans="2:2" s="6" customFormat="1" x14ac:dyDescent="0.2">
      <c r="B66" s="4"/>
    </row>
    <row r="67" spans="2:2" s="6" customFormat="1" x14ac:dyDescent="0.2">
      <c r="B67" s="4"/>
    </row>
    <row r="68" spans="2:2" s="6" customFormat="1" x14ac:dyDescent="0.2">
      <c r="B68" s="4"/>
    </row>
  </sheetData>
  <sheetProtection algorithmName="SHA-512" hashValue="ED+pUw953Qar77+K356CUdvoh7L5NPEjxKk7m7nt4jy65XkK6ntZH/6PX3K702hCzuBmXvK/tVoisB+UCckgDw==" saltValue="PUElchdOsbpPOeGWWIvLNA==" spinCount="100000" sheet="1" objects="1" scenarios="1"/>
  <mergeCells count="8">
    <mergeCell ref="B32:H32"/>
    <mergeCell ref="B41:H41"/>
    <mergeCell ref="B50:H50"/>
    <mergeCell ref="A8:B8"/>
    <mergeCell ref="B11:B13"/>
    <mergeCell ref="C11:H11"/>
    <mergeCell ref="B14:H14"/>
    <mergeCell ref="B23:H23"/>
  </mergeCells>
  <phoneticPr fontId="4" type="noConversion"/>
  <printOptions horizontalCentered="1"/>
  <pageMargins left="0.5" right="0.38" top="0.59055118110236227" bottom="0.59055118110236227" header="0" footer="0"/>
  <pageSetup orientation="landscape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J25"/>
  <sheetViews>
    <sheetView showGridLines="0" zoomScale="80" zoomScaleNormal="80" zoomScaleSheetLayoutView="70" workbookViewId="0">
      <selection activeCell="B12" sqref="B12"/>
    </sheetView>
  </sheetViews>
  <sheetFormatPr baseColWidth="10" defaultRowHeight="12.75" x14ac:dyDescent="0.2"/>
  <cols>
    <col min="1" max="1" width="3" style="1" customWidth="1"/>
    <col min="2" max="10" width="23.140625" style="1" customWidth="1"/>
    <col min="11" max="11" width="3.140625" style="1" customWidth="1"/>
    <col min="12" max="16384" width="11.42578125" style="1"/>
  </cols>
  <sheetData>
    <row r="8" spans="1:10" s="2" customFormat="1" ht="16.5" customHeight="1" x14ac:dyDescent="0.25">
      <c r="A8" s="210" t="s">
        <v>10</v>
      </c>
    </row>
    <row r="9" spans="1:10" s="2" customFormat="1" ht="16.5" customHeight="1" x14ac:dyDescent="0.2">
      <c r="A9" s="3" t="s">
        <v>107</v>
      </c>
    </row>
    <row r="10" spans="1:10" ht="13.5" thickBot="1" x14ac:dyDescent="0.25"/>
    <row r="11" spans="1:10" ht="15.75" thickBot="1" x14ac:dyDescent="0.3">
      <c r="B11" s="307" t="s">
        <v>82</v>
      </c>
      <c r="C11" s="308"/>
      <c r="D11" s="309"/>
      <c r="E11" s="307" t="s">
        <v>92</v>
      </c>
      <c r="F11" s="308"/>
      <c r="G11" s="309"/>
      <c r="H11" s="307" t="s">
        <v>108</v>
      </c>
      <c r="I11" s="308"/>
      <c r="J11" s="309"/>
    </row>
    <row r="12" spans="1:10" s="9" customFormat="1" ht="34.5" customHeight="1" thickBot="1" x14ac:dyDescent="0.25">
      <c r="B12" s="234" t="s">
        <v>15</v>
      </c>
      <c r="C12" s="235" t="s">
        <v>2</v>
      </c>
      <c r="D12" s="236" t="s">
        <v>14</v>
      </c>
      <c r="E12" s="234" t="s">
        <v>15</v>
      </c>
      <c r="F12" s="235" t="s">
        <v>2</v>
      </c>
      <c r="G12" s="236" t="s">
        <v>14</v>
      </c>
      <c r="H12" s="234" t="s">
        <v>15</v>
      </c>
      <c r="I12" s="235" t="s">
        <v>2</v>
      </c>
      <c r="J12" s="236" t="s">
        <v>14</v>
      </c>
    </row>
    <row r="13" spans="1:10" ht="34.5" customHeight="1" thickBot="1" x14ac:dyDescent="0.25">
      <c r="B13" s="312" t="s">
        <v>11</v>
      </c>
      <c r="C13" s="313"/>
      <c r="D13" s="232">
        <f>D14+D15+D16</f>
        <v>751855.38</v>
      </c>
      <c r="E13" s="310" t="s">
        <v>11</v>
      </c>
      <c r="F13" s="311"/>
      <c r="G13" s="233">
        <f>SUM(G14:G16)</f>
        <v>871254</v>
      </c>
      <c r="H13" s="310" t="s">
        <v>11</v>
      </c>
      <c r="I13" s="311"/>
      <c r="J13" s="233">
        <f>SUM(J14:J16)</f>
        <v>823135.9</v>
      </c>
    </row>
    <row r="14" spans="1:10" ht="112.5" customHeight="1" x14ac:dyDescent="0.2">
      <c r="B14" s="86" t="s">
        <v>85</v>
      </c>
      <c r="C14" s="87" t="s">
        <v>84</v>
      </c>
      <c r="D14" s="88">
        <v>626546.15</v>
      </c>
      <c r="E14" s="86" t="s">
        <v>94</v>
      </c>
      <c r="F14" s="87" t="s">
        <v>95</v>
      </c>
      <c r="G14" s="102">
        <v>380000</v>
      </c>
      <c r="H14" s="86" t="s">
        <v>175</v>
      </c>
      <c r="I14" s="87" t="s">
        <v>174</v>
      </c>
      <c r="J14" s="88">
        <v>350000</v>
      </c>
    </row>
    <row r="15" spans="1:10" ht="87.75" customHeight="1" x14ac:dyDescent="0.2">
      <c r="B15" s="301" t="s">
        <v>86</v>
      </c>
      <c r="C15" s="303" t="s">
        <v>87</v>
      </c>
      <c r="D15" s="305">
        <v>125309.23</v>
      </c>
      <c r="E15" s="103" t="s">
        <v>96</v>
      </c>
      <c r="F15" s="104" t="s">
        <v>97</v>
      </c>
      <c r="G15" s="123">
        <v>380000</v>
      </c>
      <c r="H15" s="103" t="s">
        <v>176</v>
      </c>
      <c r="I15" s="104" t="s">
        <v>178</v>
      </c>
      <c r="J15" s="105">
        <v>350000</v>
      </c>
    </row>
    <row r="16" spans="1:10" ht="54" customHeight="1" thickBot="1" x14ac:dyDescent="0.25">
      <c r="B16" s="302"/>
      <c r="C16" s="304"/>
      <c r="D16" s="306"/>
      <c r="E16" s="11" t="s">
        <v>75</v>
      </c>
      <c r="F16" s="12" t="s">
        <v>98</v>
      </c>
      <c r="G16" s="124">
        <v>111254</v>
      </c>
      <c r="H16" s="11" t="s">
        <v>75</v>
      </c>
      <c r="I16" s="12" t="s">
        <v>177</v>
      </c>
      <c r="J16" s="10">
        <v>123135.9</v>
      </c>
    </row>
    <row r="17" spans="2:10" ht="54" customHeight="1" x14ac:dyDescent="0.2"/>
    <row r="18" spans="2:10" ht="54" customHeight="1" x14ac:dyDescent="0.2"/>
    <row r="20" spans="2:10" x14ac:dyDescent="0.2">
      <c r="B20" s="13"/>
      <c r="C20" s="13"/>
      <c r="D20" s="13"/>
      <c r="E20" s="13"/>
      <c r="F20" s="13"/>
      <c r="G20" s="13"/>
      <c r="H20" s="13"/>
      <c r="I20" s="13"/>
      <c r="J20" s="13"/>
    </row>
    <row r="21" spans="2:10" x14ac:dyDescent="0.2">
      <c r="B21" s="14"/>
      <c r="C21" s="14"/>
      <c r="D21" s="14"/>
      <c r="E21" s="14"/>
      <c r="F21" s="14"/>
      <c r="G21" s="14"/>
      <c r="H21" s="14"/>
      <c r="I21" s="14"/>
      <c r="J21" s="14"/>
    </row>
    <row r="25" spans="2:10" x14ac:dyDescent="0.2">
      <c r="B25" s="13"/>
      <c r="C25" s="13"/>
      <c r="D25" s="13"/>
      <c r="E25" s="13"/>
      <c r="F25" s="13"/>
      <c r="G25" s="13"/>
      <c r="H25" s="13"/>
      <c r="I25" s="13"/>
      <c r="J25" s="13"/>
    </row>
  </sheetData>
  <sheetProtection algorithmName="SHA-512" hashValue="V2z1Xq6MiaHzuShLiF3/DV03HtGCJi8gddvLWoSYos4WJ9CT9AJ6OBw15K23B6Vvly+6mrIp7K15Dpb9QWv+tg==" saltValue="u9UkVwFSOiGnotz1880xKA==" spinCount="100000" sheet="1" objects="1" scenarios="1"/>
  <mergeCells count="9">
    <mergeCell ref="B15:B16"/>
    <mergeCell ref="C15:C16"/>
    <mergeCell ref="D15:D16"/>
    <mergeCell ref="H11:J11"/>
    <mergeCell ref="H13:I13"/>
    <mergeCell ref="E11:G11"/>
    <mergeCell ref="E13:F13"/>
    <mergeCell ref="B11:D11"/>
    <mergeCell ref="B13:C13"/>
  </mergeCells>
  <phoneticPr fontId="4" type="noConversion"/>
  <printOptions horizontalCentered="1"/>
  <pageMargins left="0.2" right="0.23" top="0.79" bottom="0.98425196850393704" header="0" footer="0"/>
  <pageSetup scale="45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K45"/>
  <sheetViews>
    <sheetView zoomScaleNormal="100" zoomScaleSheetLayoutView="100" workbookViewId="0">
      <selection activeCell="B11" sqref="B11:B12"/>
    </sheetView>
  </sheetViews>
  <sheetFormatPr baseColWidth="10" defaultRowHeight="12.75" x14ac:dyDescent="0.2"/>
  <cols>
    <col min="1" max="1" width="2.28515625" style="1" customWidth="1"/>
    <col min="2" max="2" width="22.5703125" style="1" customWidth="1"/>
    <col min="3" max="10" width="11.42578125" style="1"/>
    <col min="11" max="11" width="3.7109375" style="1" customWidth="1"/>
    <col min="12" max="12" width="10.140625" style="1" customWidth="1"/>
    <col min="13" max="13" width="9.7109375" style="1" customWidth="1"/>
    <col min="14" max="14" width="12.28515625" style="1" customWidth="1"/>
    <col min="15" max="16" width="5.28515625" style="1" customWidth="1"/>
    <col min="17" max="17" width="3.140625" style="1" customWidth="1"/>
    <col min="18" max="16384" width="11.42578125" style="1"/>
  </cols>
  <sheetData>
    <row r="8" spans="1:10" ht="15" x14ac:dyDescent="0.25">
      <c r="A8" s="15" t="s">
        <v>10</v>
      </c>
      <c r="D8" s="126"/>
      <c r="E8" s="126"/>
      <c r="F8" s="126"/>
      <c r="G8" s="126"/>
      <c r="H8" s="126"/>
      <c r="I8" s="126"/>
      <c r="J8" s="126"/>
    </row>
    <row r="9" spans="1:10" x14ac:dyDescent="0.2">
      <c r="A9" s="125" t="s">
        <v>109</v>
      </c>
      <c r="D9" s="126"/>
      <c r="E9" s="126"/>
      <c r="F9" s="126"/>
      <c r="G9" s="126"/>
      <c r="H9" s="126"/>
      <c r="I9" s="126"/>
      <c r="J9" s="126"/>
    </row>
    <row r="10" spans="1:10" ht="13.5" thickBot="1" x14ac:dyDescent="0.25"/>
    <row r="11" spans="1:10" ht="15.75" thickBot="1" x14ac:dyDescent="0.3">
      <c r="B11" s="317" t="s">
        <v>74</v>
      </c>
      <c r="C11" s="319" t="s">
        <v>18</v>
      </c>
      <c r="D11" s="320"/>
      <c r="E11" s="320"/>
      <c r="F11" s="320"/>
      <c r="G11" s="320"/>
      <c r="H11" s="321"/>
      <c r="I11" s="48"/>
    </row>
    <row r="12" spans="1:10" ht="13.5" thickBot="1" x14ac:dyDescent="0.25">
      <c r="B12" s="318"/>
      <c r="C12" s="237" t="s">
        <v>80</v>
      </c>
      <c r="D12" s="238" t="s">
        <v>81</v>
      </c>
      <c r="E12" s="239" t="s">
        <v>90</v>
      </c>
      <c r="F12" s="238" t="s">
        <v>91</v>
      </c>
      <c r="G12" s="239" t="s">
        <v>105</v>
      </c>
      <c r="H12" s="238" t="s">
        <v>106</v>
      </c>
      <c r="I12" s="6"/>
    </row>
    <row r="13" spans="1:10" ht="13.5" customHeight="1" thickBot="1" x14ac:dyDescent="0.25">
      <c r="B13" s="322" t="s">
        <v>73</v>
      </c>
      <c r="C13" s="323"/>
      <c r="D13" s="323"/>
      <c r="E13" s="323"/>
      <c r="F13" s="323"/>
      <c r="G13" s="323"/>
      <c r="H13" s="324"/>
      <c r="I13" s="6"/>
    </row>
    <row r="14" spans="1:10" x14ac:dyDescent="0.2">
      <c r="B14" s="22" t="s">
        <v>21</v>
      </c>
      <c r="C14" s="64">
        <f t="shared" ref="C14:F16" si="0">C18+C22+C26+C30</f>
        <v>33</v>
      </c>
      <c r="D14" s="65">
        <f t="shared" si="0"/>
        <v>32</v>
      </c>
      <c r="E14" s="64">
        <f>E18+E22+E26+E30</f>
        <v>35</v>
      </c>
      <c r="F14" s="65">
        <f>F18+F22+F26+F30</f>
        <v>33</v>
      </c>
      <c r="G14" s="64">
        <f>G18+G22+G26+G30</f>
        <v>44</v>
      </c>
      <c r="H14" s="65">
        <f>H18+H22+H26+H30</f>
        <v>47</v>
      </c>
      <c r="I14" s="6"/>
    </row>
    <row r="15" spans="1:10" x14ac:dyDescent="0.2">
      <c r="B15" s="23" t="s">
        <v>22</v>
      </c>
      <c r="C15" s="77">
        <f t="shared" si="0"/>
        <v>810</v>
      </c>
      <c r="D15" s="50">
        <f t="shared" si="0"/>
        <v>1738</v>
      </c>
      <c r="E15" s="77">
        <f>E19+E23+E27+E31</f>
        <v>1077</v>
      </c>
      <c r="F15" s="50">
        <f t="shared" si="0"/>
        <v>1005</v>
      </c>
      <c r="G15" s="77">
        <f>G19+G23+G27+G31</f>
        <v>975</v>
      </c>
      <c r="H15" s="50">
        <f t="shared" ref="H15" si="1">H19+H23+H27+H31</f>
        <v>1182</v>
      </c>
      <c r="I15" s="6"/>
    </row>
    <row r="16" spans="1:10" ht="13.5" thickBot="1" x14ac:dyDescent="0.25">
      <c r="B16" s="30" t="s">
        <v>23</v>
      </c>
      <c r="C16" s="78">
        <f t="shared" si="0"/>
        <v>3683</v>
      </c>
      <c r="D16" s="51">
        <f t="shared" si="0"/>
        <v>5272</v>
      </c>
      <c r="E16" s="78">
        <f>E20+E24+E28+E32</f>
        <v>3797</v>
      </c>
      <c r="F16" s="51">
        <f t="shared" si="0"/>
        <v>3359</v>
      </c>
      <c r="G16" s="78">
        <f>G20+G24+G28+G32</f>
        <v>4007</v>
      </c>
      <c r="H16" s="51">
        <f t="shared" ref="H16" si="2">H20+H24+H28+H32</f>
        <v>3552</v>
      </c>
      <c r="I16" s="6"/>
    </row>
    <row r="17" spans="2:9" ht="13.5" thickBot="1" x14ac:dyDescent="0.25">
      <c r="B17" s="314" t="s">
        <v>24</v>
      </c>
      <c r="C17" s="315"/>
      <c r="D17" s="315"/>
      <c r="E17" s="315"/>
      <c r="F17" s="315"/>
      <c r="G17" s="315"/>
      <c r="H17" s="316"/>
      <c r="I17" s="31"/>
    </row>
    <row r="18" spans="2:9" x14ac:dyDescent="0.2">
      <c r="B18" s="29" t="s">
        <v>21</v>
      </c>
      <c r="C18" s="28">
        <v>7</v>
      </c>
      <c r="D18" s="33">
        <v>4</v>
      </c>
      <c r="E18" s="28">
        <v>5</v>
      </c>
      <c r="F18" s="33">
        <v>5</v>
      </c>
      <c r="G18" s="28">
        <v>5</v>
      </c>
      <c r="H18" s="33">
        <v>5</v>
      </c>
      <c r="I18" s="6"/>
    </row>
    <row r="19" spans="2:9" x14ac:dyDescent="0.2">
      <c r="B19" s="23" t="s">
        <v>22</v>
      </c>
      <c r="C19" s="8">
        <v>192</v>
      </c>
      <c r="D19" s="19">
        <v>125</v>
      </c>
      <c r="E19" s="8">
        <v>135</v>
      </c>
      <c r="F19" s="19">
        <v>147</v>
      </c>
      <c r="G19" s="8">
        <v>150</v>
      </c>
      <c r="H19" s="19">
        <v>125</v>
      </c>
      <c r="I19" s="6"/>
    </row>
    <row r="20" spans="2:9" ht="13.5" thickBot="1" x14ac:dyDescent="0.25">
      <c r="B20" s="24" t="s">
        <v>23</v>
      </c>
      <c r="C20" s="27">
        <v>1600</v>
      </c>
      <c r="D20" s="35">
        <v>2000</v>
      </c>
      <c r="E20" s="27">
        <v>1225</v>
      </c>
      <c r="F20" s="116">
        <v>998</v>
      </c>
      <c r="G20" s="27">
        <v>1450</v>
      </c>
      <c r="H20" s="116">
        <v>1280</v>
      </c>
      <c r="I20" s="6"/>
    </row>
    <row r="21" spans="2:9" ht="13.5" thickBot="1" x14ac:dyDescent="0.25">
      <c r="B21" s="314" t="s">
        <v>25</v>
      </c>
      <c r="C21" s="315"/>
      <c r="D21" s="315"/>
      <c r="E21" s="315"/>
      <c r="F21" s="315"/>
      <c r="G21" s="315"/>
      <c r="H21" s="316"/>
      <c r="I21" s="31"/>
    </row>
    <row r="22" spans="2:9" x14ac:dyDescent="0.2">
      <c r="B22" s="29" t="s">
        <v>21</v>
      </c>
      <c r="C22" s="28">
        <v>3</v>
      </c>
      <c r="D22" s="33">
        <v>3</v>
      </c>
      <c r="E22" s="28">
        <v>2</v>
      </c>
      <c r="F22" s="33">
        <v>2</v>
      </c>
      <c r="G22" s="174"/>
      <c r="H22" s="147"/>
      <c r="I22" s="6"/>
    </row>
    <row r="23" spans="2:9" x14ac:dyDescent="0.2">
      <c r="B23" s="23" t="s">
        <v>22</v>
      </c>
      <c r="C23" s="8">
        <v>80</v>
      </c>
      <c r="D23" s="19">
        <v>100</v>
      </c>
      <c r="E23" s="8">
        <v>75</v>
      </c>
      <c r="F23" s="19">
        <v>50</v>
      </c>
      <c r="G23" s="136"/>
      <c r="H23" s="139"/>
      <c r="I23" s="6"/>
    </row>
    <row r="24" spans="2:9" ht="13.5" thickBot="1" x14ac:dyDescent="0.25">
      <c r="B24" s="24" t="s">
        <v>23</v>
      </c>
      <c r="C24" s="27">
        <v>520</v>
      </c>
      <c r="D24" s="35">
        <v>600</v>
      </c>
      <c r="E24" s="27">
        <v>100</v>
      </c>
      <c r="F24" s="35">
        <v>80</v>
      </c>
      <c r="G24" s="175"/>
      <c r="H24" s="176"/>
      <c r="I24" s="6"/>
    </row>
    <row r="25" spans="2:9" ht="13.5" thickBot="1" x14ac:dyDescent="0.25">
      <c r="B25" s="314" t="s">
        <v>26</v>
      </c>
      <c r="C25" s="315"/>
      <c r="D25" s="315"/>
      <c r="E25" s="315"/>
      <c r="F25" s="315"/>
      <c r="G25" s="315"/>
      <c r="H25" s="316"/>
      <c r="I25" s="31"/>
    </row>
    <row r="26" spans="2:9" x14ac:dyDescent="0.2">
      <c r="B26" s="29" t="s">
        <v>21</v>
      </c>
      <c r="C26" s="28">
        <v>7</v>
      </c>
      <c r="D26" s="33">
        <v>9</v>
      </c>
      <c r="E26" s="28">
        <v>15</v>
      </c>
      <c r="F26" s="33">
        <v>15</v>
      </c>
      <c r="G26" s="28">
        <v>29</v>
      </c>
      <c r="H26" s="33">
        <v>29</v>
      </c>
      <c r="I26" s="6"/>
    </row>
    <row r="27" spans="2:9" x14ac:dyDescent="0.2">
      <c r="B27" s="23" t="s">
        <v>22</v>
      </c>
      <c r="C27" s="8">
        <v>140</v>
      </c>
      <c r="D27" s="19">
        <v>649</v>
      </c>
      <c r="E27" s="8">
        <v>420</v>
      </c>
      <c r="F27" s="19">
        <v>534</v>
      </c>
      <c r="G27" s="8">
        <v>573</v>
      </c>
      <c r="H27" s="19">
        <v>886</v>
      </c>
      <c r="I27" s="6"/>
    </row>
    <row r="28" spans="2:9" ht="13.5" thickBot="1" x14ac:dyDescent="0.25">
      <c r="B28" s="24" t="s">
        <v>23</v>
      </c>
      <c r="C28" s="27">
        <v>455</v>
      </c>
      <c r="D28" s="35">
        <v>434</v>
      </c>
      <c r="E28" s="27">
        <v>1167</v>
      </c>
      <c r="F28" s="35">
        <v>1554</v>
      </c>
      <c r="G28" s="27">
        <v>2019</v>
      </c>
      <c r="H28" s="35">
        <v>1849</v>
      </c>
      <c r="I28" s="6"/>
    </row>
    <row r="29" spans="2:9" ht="13.5" thickBot="1" x14ac:dyDescent="0.25">
      <c r="B29" s="314" t="s">
        <v>27</v>
      </c>
      <c r="C29" s="315"/>
      <c r="D29" s="315"/>
      <c r="E29" s="315"/>
      <c r="F29" s="315"/>
      <c r="G29" s="315"/>
      <c r="H29" s="316"/>
      <c r="I29" s="31"/>
    </row>
    <row r="30" spans="2:9" x14ac:dyDescent="0.2">
      <c r="B30" s="29" t="s">
        <v>21</v>
      </c>
      <c r="C30" s="28">
        <v>16</v>
      </c>
      <c r="D30" s="33">
        <v>16</v>
      </c>
      <c r="E30" s="28">
        <v>13</v>
      </c>
      <c r="F30" s="33">
        <v>11</v>
      </c>
      <c r="G30" s="28">
        <v>10</v>
      </c>
      <c r="H30" s="33">
        <v>13</v>
      </c>
      <c r="I30" s="6"/>
    </row>
    <row r="31" spans="2:9" x14ac:dyDescent="0.2">
      <c r="B31" s="23" t="s">
        <v>22</v>
      </c>
      <c r="C31" s="8">
        <v>398</v>
      </c>
      <c r="D31" s="19">
        <v>864</v>
      </c>
      <c r="E31" s="8">
        <v>447</v>
      </c>
      <c r="F31" s="19">
        <v>274</v>
      </c>
      <c r="G31" s="8">
        <v>252</v>
      </c>
      <c r="H31" s="19">
        <v>171</v>
      </c>
      <c r="I31" s="6"/>
    </row>
    <row r="32" spans="2:9" ht="13.5" thickBot="1" x14ac:dyDescent="0.25">
      <c r="B32" s="30" t="s">
        <v>23</v>
      </c>
      <c r="C32" s="20">
        <v>1108</v>
      </c>
      <c r="D32" s="21">
        <v>2238</v>
      </c>
      <c r="E32" s="20">
        <v>1305</v>
      </c>
      <c r="F32" s="21">
        <v>727</v>
      </c>
      <c r="G32" s="20">
        <v>538</v>
      </c>
      <c r="H32" s="21">
        <v>423</v>
      </c>
    </row>
    <row r="34" spans="2:11" x14ac:dyDescent="0.2">
      <c r="B34" s="3" t="s">
        <v>110</v>
      </c>
      <c r="K34" s="34"/>
    </row>
    <row r="35" spans="2:11" ht="13.5" thickBot="1" x14ac:dyDescent="0.25">
      <c r="B35" s="3"/>
    </row>
    <row r="36" spans="2:11" ht="13.5" thickBot="1" x14ac:dyDescent="0.25">
      <c r="C36" s="257" t="s">
        <v>28</v>
      </c>
      <c r="D36" s="258"/>
      <c r="E36" s="258"/>
      <c r="F36" s="258"/>
      <c r="G36" s="258"/>
      <c r="H36" s="258"/>
      <c r="I36" s="258"/>
      <c r="J36" s="259"/>
    </row>
    <row r="37" spans="2:11" ht="13.5" customHeight="1" thickBot="1" x14ac:dyDescent="0.25">
      <c r="C37" s="325" t="s">
        <v>9</v>
      </c>
      <c r="D37" s="326"/>
      <c r="E37" s="325" t="s">
        <v>7</v>
      </c>
      <c r="F37" s="327"/>
      <c r="G37" s="325" t="s">
        <v>3</v>
      </c>
      <c r="H37" s="327"/>
      <c r="I37" s="325" t="s">
        <v>29</v>
      </c>
      <c r="J37" s="327"/>
    </row>
    <row r="38" spans="2:11" ht="13.5" thickBot="1" x14ac:dyDescent="0.25">
      <c r="B38" s="243" t="s">
        <v>30</v>
      </c>
      <c r="C38" s="240" t="s">
        <v>100</v>
      </c>
      <c r="D38" s="241" t="s">
        <v>101</v>
      </c>
      <c r="E38" s="240" t="s">
        <v>100</v>
      </c>
      <c r="F38" s="241" t="s">
        <v>101</v>
      </c>
      <c r="G38" s="240" t="s">
        <v>100</v>
      </c>
      <c r="H38" s="241" t="s">
        <v>101</v>
      </c>
      <c r="I38" s="240" t="s">
        <v>100</v>
      </c>
      <c r="J38" s="242" t="s">
        <v>101</v>
      </c>
    </row>
    <row r="39" spans="2:11" ht="13.5" thickBot="1" x14ac:dyDescent="0.25">
      <c r="B39" s="203" t="s">
        <v>31</v>
      </c>
      <c r="C39" s="204">
        <f>SUM(C40:C45)</f>
        <v>5</v>
      </c>
      <c r="D39" s="205">
        <f>SUM(D40:D45)</f>
        <v>5</v>
      </c>
      <c r="E39" s="204">
        <f t="shared" ref="E39:G39" si="3">SUM(E40:E45)</f>
        <v>10</v>
      </c>
      <c r="F39" s="206">
        <f t="shared" si="3"/>
        <v>13</v>
      </c>
      <c r="G39" s="205">
        <f t="shared" si="3"/>
        <v>0</v>
      </c>
      <c r="H39" s="206">
        <f>SUM(H40:H45)</f>
        <v>0</v>
      </c>
      <c r="I39" s="207">
        <f t="shared" ref="I39:J39" si="4">SUM(I40:I45)</f>
        <v>29</v>
      </c>
      <c r="J39" s="206">
        <f t="shared" si="4"/>
        <v>29</v>
      </c>
    </row>
    <row r="40" spans="2:11" x14ac:dyDescent="0.2">
      <c r="B40" s="22" t="s">
        <v>32</v>
      </c>
      <c r="C40" s="40">
        <v>0</v>
      </c>
      <c r="D40" s="26">
        <v>0</v>
      </c>
      <c r="E40" s="40">
        <v>0</v>
      </c>
      <c r="F40" s="17">
        <v>0</v>
      </c>
      <c r="G40" s="177"/>
      <c r="H40" s="178"/>
      <c r="I40" s="26">
        <v>5</v>
      </c>
      <c r="J40" s="17">
        <v>5</v>
      </c>
    </row>
    <row r="41" spans="2:11" x14ac:dyDescent="0.2">
      <c r="B41" s="23" t="s">
        <v>33</v>
      </c>
      <c r="C41" s="37">
        <v>1</v>
      </c>
      <c r="D41" s="63">
        <v>0</v>
      </c>
      <c r="E41" s="37">
        <v>0</v>
      </c>
      <c r="F41" s="19">
        <v>4</v>
      </c>
      <c r="G41" s="137"/>
      <c r="H41" s="139"/>
      <c r="I41" s="63">
        <v>0</v>
      </c>
      <c r="J41" s="19">
        <v>0</v>
      </c>
    </row>
    <row r="42" spans="2:11" x14ac:dyDescent="0.2">
      <c r="B42" s="23" t="s">
        <v>34</v>
      </c>
      <c r="C42" s="37">
        <v>2</v>
      </c>
      <c r="D42" s="63">
        <v>3</v>
      </c>
      <c r="E42" s="37">
        <v>2</v>
      </c>
      <c r="F42" s="19">
        <v>0</v>
      </c>
      <c r="G42" s="137"/>
      <c r="H42" s="139"/>
      <c r="I42" s="63">
        <v>18</v>
      </c>
      <c r="J42" s="179">
        <v>19</v>
      </c>
    </row>
    <row r="43" spans="2:11" x14ac:dyDescent="0.2">
      <c r="B43" s="23" t="s">
        <v>35</v>
      </c>
      <c r="C43" s="37">
        <v>2</v>
      </c>
      <c r="D43" s="63">
        <v>2</v>
      </c>
      <c r="E43" s="37">
        <v>0</v>
      </c>
      <c r="F43" s="19">
        <v>0</v>
      </c>
      <c r="G43" s="137"/>
      <c r="H43" s="139"/>
      <c r="I43" s="63">
        <v>1</v>
      </c>
      <c r="J43" s="19">
        <v>0</v>
      </c>
    </row>
    <row r="44" spans="2:11" x14ac:dyDescent="0.2">
      <c r="B44" s="23" t="s">
        <v>36</v>
      </c>
      <c r="C44" s="37">
        <v>0</v>
      </c>
      <c r="D44" s="63">
        <v>0</v>
      </c>
      <c r="E44" s="37">
        <v>0</v>
      </c>
      <c r="F44" s="19">
        <v>0</v>
      </c>
      <c r="G44" s="137"/>
      <c r="H44" s="139"/>
      <c r="I44" s="63">
        <v>0</v>
      </c>
      <c r="J44" s="19">
        <v>0</v>
      </c>
    </row>
    <row r="45" spans="2:11" ht="13.5" thickBot="1" x14ac:dyDescent="0.25">
      <c r="B45" s="30" t="s">
        <v>37</v>
      </c>
      <c r="C45" s="39">
        <v>0</v>
      </c>
      <c r="D45" s="93">
        <v>0</v>
      </c>
      <c r="E45" s="39">
        <v>8</v>
      </c>
      <c r="F45" s="21">
        <v>9</v>
      </c>
      <c r="G45" s="141"/>
      <c r="H45" s="142"/>
      <c r="I45" s="93">
        <v>5</v>
      </c>
      <c r="J45" s="21">
        <v>5</v>
      </c>
    </row>
  </sheetData>
  <sheetProtection algorithmName="SHA-512" hashValue="HWLAf8/DLiHkAJsaHmBxKs3R5xfoCJ1FxdmK6Cd/N6LbRjQ+U76dvaMKUzGhukHxnUIFgx/yvUyJPuWqsBRuHg==" saltValue="VmRGg0cZ+cdfTpEKRQLBuQ==" spinCount="100000" sheet="1" objects="1" scenarios="1"/>
  <mergeCells count="12">
    <mergeCell ref="C36:J36"/>
    <mergeCell ref="C37:D37"/>
    <mergeCell ref="E37:F37"/>
    <mergeCell ref="I37:J37"/>
    <mergeCell ref="G37:H37"/>
    <mergeCell ref="B25:H25"/>
    <mergeCell ref="B29:H29"/>
    <mergeCell ref="B11:B12"/>
    <mergeCell ref="C11:H11"/>
    <mergeCell ref="B13:H13"/>
    <mergeCell ref="B17:H17"/>
    <mergeCell ref="B21:H21"/>
  </mergeCells>
  <pageMargins left="0.7" right="0.7" top="0.75" bottom="0.75" header="0.3" footer="0.3"/>
  <pageSetup scale="5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H31"/>
  <sheetViews>
    <sheetView zoomScaleNormal="100" zoomScaleSheetLayoutView="100" workbookViewId="0">
      <selection activeCell="B11" sqref="B11:B12"/>
    </sheetView>
  </sheetViews>
  <sheetFormatPr baseColWidth="10" defaultRowHeight="12.75" x14ac:dyDescent="0.2"/>
  <cols>
    <col min="1" max="1" width="2.28515625" style="1" customWidth="1"/>
    <col min="2" max="2" width="22.5703125" style="1" customWidth="1"/>
    <col min="3" max="8" width="11.42578125" style="1"/>
    <col min="9" max="9" width="9.85546875" style="1" customWidth="1"/>
    <col min="10" max="10" width="11.42578125" style="1"/>
    <col min="11" max="11" width="4.28515625" style="1" customWidth="1"/>
    <col min="12" max="16384" width="11.42578125" style="1"/>
  </cols>
  <sheetData>
    <row r="5" spans="1:8" x14ac:dyDescent="0.2">
      <c r="C5" s="112"/>
      <c r="D5" s="112"/>
      <c r="E5" s="112"/>
      <c r="F5" s="112"/>
      <c r="G5" s="211"/>
      <c r="H5" s="211"/>
    </row>
    <row r="6" spans="1:8" x14ac:dyDescent="0.2">
      <c r="C6" s="112"/>
      <c r="D6" s="112"/>
      <c r="E6" s="112"/>
      <c r="F6" s="112"/>
      <c r="G6" s="211"/>
      <c r="H6" s="211"/>
    </row>
    <row r="7" spans="1:8" x14ac:dyDescent="0.2">
      <c r="C7" s="112"/>
      <c r="D7" s="112"/>
      <c r="E7" s="112"/>
      <c r="F7" s="112"/>
      <c r="G7" s="211"/>
      <c r="H7" s="211"/>
    </row>
    <row r="8" spans="1:8" ht="15" x14ac:dyDescent="0.25">
      <c r="A8" s="15" t="s">
        <v>10</v>
      </c>
      <c r="C8" s="112"/>
      <c r="D8" s="112"/>
      <c r="E8" s="112"/>
      <c r="F8" s="112"/>
      <c r="G8" s="211"/>
      <c r="H8" s="211"/>
    </row>
    <row r="9" spans="1:8" x14ac:dyDescent="0.2">
      <c r="A9" s="3" t="s">
        <v>111</v>
      </c>
    </row>
    <row r="10" spans="1:8" ht="13.5" thickBot="1" x14ac:dyDescent="0.25"/>
    <row r="11" spans="1:8" ht="15.75" thickBot="1" x14ac:dyDescent="0.3">
      <c r="B11" s="317" t="s">
        <v>68</v>
      </c>
      <c r="C11" s="319" t="s">
        <v>18</v>
      </c>
      <c r="D11" s="320"/>
      <c r="E11" s="320"/>
      <c r="F11" s="320"/>
      <c r="G11" s="320"/>
      <c r="H11" s="321"/>
    </row>
    <row r="12" spans="1:8" ht="13.5" thickBot="1" x14ac:dyDescent="0.25">
      <c r="B12" s="318"/>
      <c r="C12" s="237" t="s">
        <v>80</v>
      </c>
      <c r="D12" s="238" t="s">
        <v>81</v>
      </c>
      <c r="E12" s="244" t="s">
        <v>90</v>
      </c>
      <c r="F12" s="238" t="s">
        <v>91</v>
      </c>
      <c r="G12" s="244" t="s">
        <v>105</v>
      </c>
      <c r="H12" s="238" t="s">
        <v>106</v>
      </c>
    </row>
    <row r="13" spans="1:8" ht="13.5" customHeight="1" thickBot="1" x14ac:dyDescent="0.25">
      <c r="B13" s="322" t="s">
        <v>67</v>
      </c>
      <c r="C13" s="323"/>
      <c r="D13" s="323"/>
      <c r="E13" s="323"/>
      <c r="F13" s="323"/>
      <c r="G13" s="323"/>
      <c r="H13" s="324"/>
    </row>
    <row r="14" spans="1:8" x14ac:dyDescent="0.2">
      <c r="B14" s="29" t="s">
        <v>38</v>
      </c>
      <c r="C14" s="40">
        <f t="shared" ref="C14:F14" si="0">C20+C27</f>
        <v>11</v>
      </c>
      <c r="D14" s="17">
        <f t="shared" si="0"/>
        <v>9</v>
      </c>
      <c r="E14" s="49">
        <f t="shared" si="0"/>
        <v>12</v>
      </c>
      <c r="F14" s="33">
        <f t="shared" si="0"/>
        <v>13</v>
      </c>
      <c r="G14" s="49">
        <f t="shared" ref="G14:H14" si="1">G20+G27</f>
        <v>14</v>
      </c>
      <c r="H14" s="33">
        <f t="shared" si="1"/>
        <v>14</v>
      </c>
    </row>
    <row r="15" spans="1:8" x14ac:dyDescent="0.2">
      <c r="B15" s="23" t="s">
        <v>39</v>
      </c>
      <c r="C15" s="37">
        <f>C21+C28</f>
        <v>9</v>
      </c>
      <c r="D15" s="19">
        <f>D21+D28</f>
        <v>12</v>
      </c>
      <c r="E15" s="63">
        <f>E21+E28</f>
        <v>13</v>
      </c>
      <c r="F15" s="19">
        <f>F21+F28</f>
        <v>15</v>
      </c>
      <c r="G15" s="63">
        <f t="shared" ref="G15:H15" si="2">G21+G28</f>
        <v>17</v>
      </c>
      <c r="H15" s="19">
        <f t="shared" si="2"/>
        <v>16</v>
      </c>
    </row>
    <row r="16" spans="1:8" x14ac:dyDescent="0.2">
      <c r="B16" s="24" t="s">
        <v>22</v>
      </c>
      <c r="C16" s="37">
        <f>C22+C29</f>
        <v>88</v>
      </c>
      <c r="D16" s="19">
        <f>D22+D29</f>
        <v>142</v>
      </c>
      <c r="E16" s="63">
        <f t="shared" ref="E16" si="3">E22+E29</f>
        <v>151</v>
      </c>
      <c r="F16" s="19">
        <f>F22+F29</f>
        <v>228</v>
      </c>
      <c r="G16" s="63">
        <f>G22+G29</f>
        <v>107</v>
      </c>
      <c r="H16" s="19">
        <f>H22+H29</f>
        <v>266</v>
      </c>
    </row>
    <row r="17" spans="2:8" x14ac:dyDescent="0.2">
      <c r="B17" s="24" t="s">
        <v>40</v>
      </c>
      <c r="C17" s="37">
        <f>C24+C30</f>
        <v>10</v>
      </c>
      <c r="D17" s="19">
        <f>D24+D30</f>
        <v>8</v>
      </c>
      <c r="E17" s="63">
        <f t="shared" ref="E17:H17" si="4">E24+E30</f>
        <v>6</v>
      </c>
      <c r="F17" s="19">
        <f>F24+F30</f>
        <v>30</v>
      </c>
      <c r="G17" s="63">
        <f t="shared" si="4"/>
        <v>17</v>
      </c>
      <c r="H17" s="19">
        <f t="shared" si="4"/>
        <v>13</v>
      </c>
    </row>
    <row r="18" spans="2:8" ht="13.5" thickBot="1" x14ac:dyDescent="0.25">
      <c r="B18" s="24" t="s">
        <v>23</v>
      </c>
      <c r="C18" s="39">
        <f>C25+C31</f>
        <v>1261</v>
      </c>
      <c r="D18" s="21">
        <f>D25+D31</f>
        <v>2077</v>
      </c>
      <c r="E18" s="79">
        <f t="shared" ref="E18:H18" si="5">E25+E31</f>
        <v>1897</v>
      </c>
      <c r="F18" s="35">
        <f>F25+F31</f>
        <v>3608</v>
      </c>
      <c r="G18" s="79">
        <f t="shared" si="5"/>
        <v>2265</v>
      </c>
      <c r="H18" s="35">
        <f t="shared" si="5"/>
        <v>2258</v>
      </c>
    </row>
    <row r="19" spans="2:8" ht="13.5" thickBot="1" x14ac:dyDescent="0.25">
      <c r="B19" s="314" t="s">
        <v>24</v>
      </c>
      <c r="C19" s="315"/>
      <c r="D19" s="315"/>
      <c r="E19" s="315"/>
      <c r="F19" s="315"/>
      <c r="G19" s="315"/>
      <c r="H19" s="316"/>
    </row>
    <row r="20" spans="2:8" x14ac:dyDescent="0.2">
      <c r="B20" s="36" t="s">
        <v>38</v>
      </c>
      <c r="C20" s="32">
        <v>9</v>
      </c>
      <c r="D20" s="33">
        <v>7</v>
      </c>
      <c r="E20" s="32">
        <v>10</v>
      </c>
      <c r="F20" s="33">
        <v>9</v>
      </c>
      <c r="G20" s="32">
        <v>9</v>
      </c>
      <c r="H20" s="33">
        <v>8</v>
      </c>
    </row>
    <row r="21" spans="2:8" x14ac:dyDescent="0.2">
      <c r="B21" s="37" t="s">
        <v>39</v>
      </c>
      <c r="C21" s="32">
        <v>7</v>
      </c>
      <c r="D21" s="33">
        <v>10</v>
      </c>
      <c r="E21" s="32">
        <v>11</v>
      </c>
      <c r="F21" s="33">
        <v>11</v>
      </c>
      <c r="G21" s="32">
        <v>12</v>
      </c>
      <c r="H21" s="33">
        <v>10</v>
      </c>
    </row>
    <row r="22" spans="2:8" x14ac:dyDescent="0.2">
      <c r="B22" s="38" t="s">
        <v>22</v>
      </c>
      <c r="C22" s="32">
        <v>18</v>
      </c>
      <c r="D22" s="33">
        <v>37</v>
      </c>
      <c r="E22" s="32">
        <v>28</v>
      </c>
      <c r="F22" s="33">
        <v>50</v>
      </c>
      <c r="G22" s="32">
        <v>27</v>
      </c>
      <c r="H22" s="33">
        <v>43</v>
      </c>
    </row>
    <row r="23" spans="2:8" x14ac:dyDescent="0.2">
      <c r="B23" s="38" t="s">
        <v>151</v>
      </c>
      <c r="C23" s="208"/>
      <c r="D23" s="209"/>
      <c r="E23" s="208"/>
      <c r="F23" s="209"/>
      <c r="G23" s="32">
        <v>3</v>
      </c>
      <c r="H23" s="33">
        <v>0</v>
      </c>
    </row>
    <row r="24" spans="2:8" x14ac:dyDescent="0.2">
      <c r="B24" s="38" t="s">
        <v>40</v>
      </c>
      <c r="C24" s="18">
        <v>2</v>
      </c>
      <c r="D24" s="19">
        <v>1</v>
      </c>
      <c r="E24" s="18">
        <v>2</v>
      </c>
      <c r="F24" s="19">
        <v>5</v>
      </c>
      <c r="G24" s="18">
        <v>2</v>
      </c>
      <c r="H24" s="19">
        <v>7</v>
      </c>
    </row>
    <row r="25" spans="2:8" ht="13.5" thickBot="1" x14ac:dyDescent="0.25">
      <c r="B25" s="38" t="s">
        <v>23</v>
      </c>
      <c r="C25" s="66">
        <v>1131</v>
      </c>
      <c r="D25" s="35">
        <v>1627</v>
      </c>
      <c r="E25" s="66">
        <v>1447</v>
      </c>
      <c r="F25" s="35">
        <v>1763</v>
      </c>
      <c r="G25" s="66">
        <v>1025</v>
      </c>
      <c r="H25" s="35">
        <v>1596</v>
      </c>
    </row>
    <row r="26" spans="2:8" ht="13.5" thickBot="1" x14ac:dyDescent="0.25">
      <c r="B26" s="314" t="s">
        <v>25</v>
      </c>
      <c r="C26" s="315"/>
      <c r="D26" s="315"/>
      <c r="E26" s="315"/>
      <c r="F26" s="315"/>
      <c r="G26" s="315"/>
      <c r="H26" s="316"/>
    </row>
    <row r="27" spans="2:8" x14ac:dyDescent="0.2">
      <c r="B27" s="94" t="s">
        <v>38</v>
      </c>
      <c r="C27" s="16">
        <v>2</v>
      </c>
      <c r="D27" s="17">
        <v>2</v>
      </c>
      <c r="E27" s="16">
        <v>2</v>
      </c>
      <c r="F27" s="17">
        <v>4</v>
      </c>
      <c r="G27" s="16">
        <v>5</v>
      </c>
      <c r="H27" s="17">
        <v>6</v>
      </c>
    </row>
    <row r="28" spans="2:8" x14ac:dyDescent="0.2">
      <c r="B28" s="95" t="s">
        <v>39</v>
      </c>
      <c r="C28" s="32">
        <v>2</v>
      </c>
      <c r="D28" s="33">
        <v>2</v>
      </c>
      <c r="E28" s="32">
        <v>2</v>
      </c>
      <c r="F28" s="33">
        <v>4</v>
      </c>
      <c r="G28" s="32">
        <v>5</v>
      </c>
      <c r="H28" s="33">
        <v>6</v>
      </c>
    </row>
    <row r="29" spans="2:8" x14ac:dyDescent="0.2">
      <c r="B29" s="96" t="s">
        <v>22</v>
      </c>
      <c r="C29" s="32">
        <v>70</v>
      </c>
      <c r="D29" s="33">
        <v>105</v>
      </c>
      <c r="E29" s="32">
        <v>123</v>
      </c>
      <c r="F29" s="33">
        <v>178</v>
      </c>
      <c r="G29" s="32">
        <v>80</v>
      </c>
      <c r="H29" s="33">
        <v>223</v>
      </c>
    </row>
    <row r="30" spans="2:8" x14ac:dyDescent="0.2">
      <c r="B30" s="96" t="s">
        <v>40</v>
      </c>
      <c r="C30" s="18">
        <v>8</v>
      </c>
      <c r="D30" s="19">
        <v>7</v>
      </c>
      <c r="E30" s="18">
        <v>4</v>
      </c>
      <c r="F30" s="19">
        <v>25</v>
      </c>
      <c r="G30" s="18">
        <v>15</v>
      </c>
      <c r="H30" s="19">
        <v>6</v>
      </c>
    </row>
    <row r="31" spans="2:8" ht="13.5" thickBot="1" x14ac:dyDescent="0.25">
      <c r="B31" s="97" t="s">
        <v>23</v>
      </c>
      <c r="C31" s="101">
        <v>130</v>
      </c>
      <c r="D31" s="21">
        <v>450</v>
      </c>
      <c r="E31" s="101">
        <v>450</v>
      </c>
      <c r="F31" s="21">
        <v>1845</v>
      </c>
      <c r="G31" s="101">
        <v>1240</v>
      </c>
      <c r="H31" s="21">
        <v>662</v>
      </c>
    </row>
  </sheetData>
  <sheetProtection algorithmName="SHA-512" hashValue="6jILdu5ifmsd2W2YfB3Fl8MFKka73p9n6Gq3zZVOnwiO3H7XAvYLdNyuEsgUAdri8ztDssPq0J8+cbUHp0NzLg==" saltValue="qZgpVey/FFA0mhkMYlLztQ==" spinCount="100000" sheet="1" objects="1" scenarios="1"/>
  <mergeCells count="5">
    <mergeCell ref="B11:B12"/>
    <mergeCell ref="C11:H11"/>
    <mergeCell ref="B13:H13"/>
    <mergeCell ref="B19:H19"/>
    <mergeCell ref="B26:H26"/>
  </mergeCells>
  <pageMargins left="0.7" right="0.7" top="0.75" bottom="0.75" header="0.3" footer="0.3"/>
  <pageSetup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32"/>
  <sheetViews>
    <sheetView zoomScaleNormal="100" zoomScaleSheetLayoutView="100" workbookViewId="0">
      <selection activeCell="B12" sqref="B12:B13"/>
    </sheetView>
  </sheetViews>
  <sheetFormatPr baseColWidth="10" defaultRowHeight="12.75" x14ac:dyDescent="0.2"/>
  <cols>
    <col min="1" max="1" width="3" style="1" customWidth="1"/>
    <col min="2" max="2" width="49.140625" style="1" customWidth="1"/>
    <col min="3" max="3" width="7.42578125" style="1" bestFit="1" customWidth="1"/>
    <col min="4" max="4" width="8.28515625" style="1" bestFit="1" customWidth="1"/>
    <col min="5" max="5" width="11.5703125" style="1" customWidth="1"/>
    <col min="6" max="6" width="7.42578125" style="1" bestFit="1" customWidth="1"/>
    <col min="7" max="7" width="8.28515625" style="1" bestFit="1" customWidth="1"/>
    <col min="8" max="8" width="11.5703125" style="1" customWidth="1"/>
    <col min="9" max="9" width="7.42578125" style="1" bestFit="1" customWidth="1"/>
    <col min="10" max="10" width="8.28515625" style="1" bestFit="1" customWidth="1"/>
    <col min="11" max="11" width="11.5703125" style="1" customWidth="1"/>
    <col min="12" max="12" width="7.42578125" style="1" bestFit="1" customWidth="1"/>
    <col min="13" max="13" width="8.28515625" style="1" bestFit="1" customWidth="1"/>
    <col min="14" max="14" width="12.5703125" style="1" bestFit="1" customWidth="1"/>
    <col min="15" max="15" width="7.42578125" style="1" bestFit="1" customWidth="1"/>
    <col min="16" max="16" width="8.28515625" style="1" bestFit="1" customWidth="1"/>
    <col min="17" max="17" width="12.5703125" style="1" bestFit="1" customWidth="1"/>
    <col min="18" max="18" width="7.42578125" style="1" bestFit="1" customWidth="1"/>
    <col min="19" max="19" width="8.28515625" style="1" bestFit="1" customWidth="1"/>
    <col min="20" max="20" width="12.5703125" style="1" bestFit="1" customWidth="1"/>
    <col min="21" max="21" width="4" style="1" customWidth="1"/>
    <col min="22" max="16384" width="11.42578125" style="1"/>
  </cols>
  <sheetData>
    <row r="4" spans="1:20" ht="12.75" customHeight="1" x14ac:dyDescent="0.2">
      <c r="E4" s="328"/>
      <c r="F4" s="328"/>
      <c r="G4" s="328"/>
      <c r="H4" s="328"/>
      <c r="I4" s="328"/>
      <c r="J4" s="328"/>
      <c r="K4" s="328"/>
    </row>
    <row r="5" spans="1:20" x14ac:dyDescent="0.2">
      <c r="E5" s="328"/>
      <c r="F5" s="328"/>
      <c r="G5" s="328"/>
      <c r="H5" s="328"/>
      <c r="I5" s="328"/>
      <c r="J5" s="328"/>
      <c r="K5" s="328"/>
    </row>
    <row r="6" spans="1:20" x14ac:dyDescent="0.2">
      <c r="E6" s="328"/>
      <c r="F6" s="328"/>
      <c r="G6" s="328"/>
      <c r="H6" s="328"/>
      <c r="I6" s="328"/>
      <c r="J6" s="328"/>
      <c r="K6" s="328"/>
    </row>
    <row r="7" spans="1:20" x14ac:dyDescent="0.2">
      <c r="E7" s="98"/>
      <c r="F7" s="98"/>
      <c r="G7" s="98"/>
      <c r="H7" s="98"/>
      <c r="I7" s="98"/>
      <c r="J7" s="98"/>
      <c r="K7" s="98"/>
    </row>
    <row r="8" spans="1:20" ht="15" x14ac:dyDescent="0.25">
      <c r="A8" s="15" t="s">
        <v>10</v>
      </c>
      <c r="E8" s="98"/>
      <c r="F8" s="98"/>
      <c r="G8" s="98"/>
      <c r="H8" s="98"/>
      <c r="I8" s="98"/>
      <c r="J8" s="98"/>
      <c r="K8" s="98"/>
    </row>
    <row r="9" spans="1:20" x14ac:dyDescent="0.2">
      <c r="A9" s="3" t="s">
        <v>112</v>
      </c>
    </row>
    <row r="10" spans="1:20" ht="13.5" thickBot="1" x14ac:dyDescent="0.25">
      <c r="A10" s="3"/>
    </row>
    <row r="11" spans="1:20" ht="13.5" thickBot="1" x14ac:dyDescent="0.25">
      <c r="C11" s="329" t="s">
        <v>49</v>
      </c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1"/>
    </row>
    <row r="12" spans="1:20" x14ac:dyDescent="0.2">
      <c r="B12" s="336" t="s">
        <v>42</v>
      </c>
      <c r="C12" s="332" t="s">
        <v>78</v>
      </c>
      <c r="D12" s="333"/>
      <c r="E12" s="334"/>
      <c r="F12" s="332" t="s">
        <v>79</v>
      </c>
      <c r="G12" s="333"/>
      <c r="H12" s="335"/>
      <c r="I12" s="338" t="s">
        <v>88</v>
      </c>
      <c r="J12" s="333"/>
      <c r="K12" s="334"/>
      <c r="L12" s="332" t="s">
        <v>89</v>
      </c>
      <c r="M12" s="333"/>
      <c r="N12" s="335"/>
      <c r="O12" s="338" t="s">
        <v>100</v>
      </c>
      <c r="P12" s="333"/>
      <c r="Q12" s="335"/>
      <c r="R12" s="338" t="s">
        <v>101</v>
      </c>
      <c r="S12" s="333"/>
      <c r="T12" s="335"/>
    </row>
    <row r="13" spans="1:20" ht="13.5" thickBot="1" x14ac:dyDescent="0.25">
      <c r="B13" s="337"/>
      <c r="C13" s="245" t="s">
        <v>41</v>
      </c>
      <c r="D13" s="246" t="s">
        <v>1</v>
      </c>
      <c r="E13" s="247" t="s">
        <v>48</v>
      </c>
      <c r="F13" s="245" t="s">
        <v>41</v>
      </c>
      <c r="G13" s="246" t="s">
        <v>1</v>
      </c>
      <c r="H13" s="248" t="s">
        <v>48</v>
      </c>
      <c r="I13" s="249" t="s">
        <v>41</v>
      </c>
      <c r="J13" s="246" t="s">
        <v>1</v>
      </c>
      <c r="K13" s="247" t="s">
        <v>48</v>
      </c>
      <c r="L13" s="245" t="s">
        <v>41</v>
      </c>
      <c r="M13" s="246" t="s">
        <v>1</v>
      </c>
      <c r="N13" s="248" t="s">
        <v>48</v>
      </c>
      <c r="O13" s="249" t="s">
        <v>41</v>
      </c>
      <c r="P13" s="246" t="s">
        <v>1</v>
      </c>
      <c r="Q13" s="248" t="s">
        <v>48</v>
      </c>
      <c r="R13" s="249" t="s">
        <v>41</v>
      </c>
      <c r="S13" s="246" t="s">
        <v>1</v>
      </c>
      <c r="T13" s="248" t="s">
        <v>48</v>
      </c>
    </row>
    <row r="14" spans="1:20" ht="21" customHeight="1" thickBot="1" x14ac:dyDescent="0.25">
      <c r="B14" s="250" t="s">
        <v>13</v>
      </c>
      <c r="C14" s="251">
        <f t="shared" ref="C14:E14" si="0">SUM(C15:C25)</f>
        <v>63</v>
      </c>
      <c r="D14" s="251">
        <f t="shared" si="0"/>
        <v>104</v>
      </c>
      <c r="E14" s="250">
        <f t="shared" si="0"/>
        <v>1340</v>
      </c>
      <c r="F14" s="252">
        <f t="shared" ref="F14:N14" si="1">SUM(F15:F26)</f>
        <v>79</v>
      </c>
      <c r="G14" s="250">
        <f t="shared" si="1"/>
        <v>153</v>
      </c>
      <c r="H14" s="253">
        <f t="shared" si="1"/>
        <v>1450</v>
      </c>
      <c r="I14" s="254">
        <f t="shared" si="1"/>
        <v>72</v>
      </c>
      <c r="J14" s="251">
        <f t="shared" si="1"/>
        <v>101</v>
      </c>
      <c r="K14" s="250">
        <f t="shared" si="1"/>
        <v>1186</v>
      </c>
      <c r="L14" s="252">
        <f t="shared" si="1"/>
        <v>85</v>
      </c>
      <c r="M14" s="251">
        <f t="shared" si="1"/>
        <v>130</v>
      </c>
      <c r="N14" s="252">
        <f t="shared" si="1"/>
        <v>1200</v>
      </c>
      <c r="O14" s="254">
        <f t="shared" ref="O14:Q14" si="2">SUM(O15:O28)</f>
        <v>70</v>
      </c>
      <c r="P14" s="251">
        <f t="shared" si="2"/>
        <v>120</v>
      </c>
      <c r="Q14" s="250">
        <f t="shared" si="2"/>
        <v>1219</v>
      </c>
      <c r="R14" s="252">
        <f>SUM(R15:R32)</f>
        <v>96</v>
      </c>
      <c r="S14" s="251">
        <f>SUM(S15:S32)</f>
        <v>218</v>
      </c>
      <c r="T14" s="252">
        <f>SUM(T15:T32)</f>
        <v>2323</v>
      </c>
    </row>
    <row r="15" spans="1:20" x14ac:dyDescent="0.2">
      <c r="B15" s="184" t="s">
        <v>43</v>
      </c>
      <c r="C15" s="32">
        <v>15</v>
      </c>
      <c r="D15" s="28">
        <v>23</v>
      </c>
      <c r="E15" s="49">
        <v>145</v>
      </c>
      <c r="F15" s="32">
        <v>7</v>
      </c>
      <c r="G15" s="28">
        <v>16</v>
      </c>
      <c r="H15" s="33">
        <v>130</v>
      </c>
      <c r="I15" s="107">
        <v>15</v>
      </c>
      <c r="J15" s="28">
        <v>18</v>
      </c>
      <c r="K15" s="49">
        <v>120</v>
      </c>
      <c r="L15" s="16">
        <v>15</v>
      </c>
      <c r="M15" s="117">
        <v>20</v>
      </c>
      <c r="N15" s="17">
        <v>170</v>
      </c>
      <c r="O15" s="127">
        <v>15</v>
      </c>
      <c r="P15" s="128">
        <v>18</v>
      </c>
      <c r="Q15" s="194">
        <v>167</v>
      </c>
      <c r="R15" s="16">
        <v>10</v>
      </c>
      <c r="S15" s="117">
        <v>15</v>
      </c>
      <c r="T15" s="17">
        <v>123</v>
      </c>
    </row>
    <row r="16" spans="1:20" x14ac:dyDescent="0.2">
      <c r="B16" s="185" t="s">
        <v>44</v>
      </c>
      <c r="C16" s="18">
        <v>3</v>
      </c>
      <c r="D16" s="8">
        <v>6</v>
      </c>
      <c r="E16" s="63">
        <v>35</v>
      </c>
      <c r="F16" s="18">
        <v>2</v>
      </c>
      <c r="G16" s="8">
        <v>4</v>
      </c>
      <c r="H16" s="19">
        <v>26</v>
      </c>
      <c r="I16" s="106">
        <v>1</v>
      </c>
      <c r="J16" s="8">
        <v>1</v>
      </c>
      <c r="K16" s="63">
        <v>30</v>
      </c>
      <c r="L16" s="18">
        <v>3</v>
      </c>
      <c r="M16" s="8">
        <v>5</v>
      </c>
      <c r="N16" s="19">
        <v>44</v>
      </c>
      <c r="O16" s="106">
        <v>3</v>
      </c>
      <c r="P16" s="8">
        <v>8</v>
      </c>
      <c r="Q16" s="63">
        <v>56</v>
      </c>
      <c r="R16" s="18">
        <v>4</v>
      </c>
      <c r="S16" s="8">
        <v>4</v>
      </c>
      <c r="T16" s="19">
        <v>61</v>
      </c>
    </row>
    <row r="17" spans="2:20" x14ac:dyDescent="0.2">
      <c r="B17" s="185" t="s">
        <v>45</v>
      </c>
      <c r="C17" s="18">
        <v>3</v>
      </c>
      <c r="D17" s="8">
        <v>3</v>
      </c>
      <c r="E17" s="63">
        <v>113</v>
      </c>
      <c r="F17" s="18">
        <v>16</v>
      </c>
      <c r="G17" s="8">
        <v>38</v>
      </c>
      <c r="H17" s="19">
        <v>500</v>
      </c>
      <c r="I17" s="106">
        <v>5</v>
      </c>
      <c r="J17" s="8">
        <v>6</v>
      </c>
      <c r="K17" s="63">
        <v>140</v>
      </c>
      <c r="L17" s="18">
        <v>4</v>
      </c>
      <c r="M17" s="8">
        <v>5</v>
      </c>
      <c r="N17" s="19">
        <v>120</v>
      </c>
      <c r="O17" s="106">
        <v>3</v>
      </c>
      <c r="P17" s="8">
        <v>3</v>
      </c>
      <c r="Q17" s="63">
        <v>90</v>
      </c>
      <c r="R17" s="18">
        <v>2</v>
      </c>
      <c r="S17" s="8">
        <v>28</v>
      </c>
      <c r="T17" s="19">
        <v>364</v>
      </c>
    </row>
    <row r="18" spans="2:20" x14ac:dyDescent="0.2">
      <c r="B18" s="185" t="s">
        <v>46</v>
      </c>
      <c r="C18" s="18">
        <v>3</v>
      </c>
      <c r="D18" s="8">
        <v>6</v>
      </c>
      <c r="E18" s="63">
        <v>92</v>
      </c>
      <c r="F18" s="18">
        <v>10</v>
      </c>
      <c r="G18" s="8">
        <v>18</v>
      </c>
      <c r="H18" s="19">
        <v>239</v>
      </c>
      <c r="I18" s="106">
        <v>6</v>
      </c>
      <c r="J18" s="8">
        <v>9</v>
      </c>
      <c r="K18" s="63">
        <v>225</v>
      </c>
      <c r="L18" s="18">
        <v>18</v>
      </c>
      <c r="M18" s="8">
        <v>29</v>
      </c>
      <c r="N18" s="19">
        <v>260</v>
      </c>
      <c r="O18" s="106">
        <v>9</v>
      </c>
      <c r="P18" s="8">
        <v>14</v>
      </c>
      <c r="Q18" s="63">
        <v>82</v>
      </c>
      <c r="R18" s="18">
        <v>5</v>
      </c>
      <c r="S18" s="8">
        <v>8</v>
      </c>
      <c r="T18" s="19">
        <v>97</v>
      </c>
    </row>
    <row r="19" spans="2:20" x14ac:dyDescent="0.2">
      <c r="B19" s="185" t="s">
        <v>47</v>
      </c>
      <c r="C19" s="18">
        <v>5</v>
      </c>
      <c r="D19" s="8">
        <v>10</v>
      </c>
      <c r="E19" s="63">
        <v>236</v>
      </c>
      <c r="F19" s="18">
        <v>2</v>
      </c>
      <c r="G19" s="8">
        <v>5</v>
      </c>
      <c r="H19" s="19">
        <v>35</v>
      </c>
      <c r="I19" s="106">
        <v>8</v>
      </c>
      <c r="J19" s="8">
        <v>10</v>
      </c>
      <c r="K19" s="63">
        <v>256</v>
      </c>
      <c r="L19" s="18">
        <v>5</v>
      </c>
      <c r="M19" s="8">
        <v>7</v>
      </c>
      <c r="N19" s="19">
        <v>62</v>
      </c>
      <c r="O19" s="106">
        <v>9</v>
      </c>
      <c r="P19" s="8">
        <v>6</v>
      </c>
      <c r="Q19" s="63">
        <v>155</v>
      </c>
      <c r="R19" s="18">
        <v>5</v>
      </c>
      <c r="S19" s="8">
        <v>11</v>
      </c>
      <c r="T19" s="19">
        <v>150</v>
      </c>
    </row>
    <row r="20" spans="2:20" x14ac:dyDescent="0.2">
      <c r="B20" s="185" t="s">
        <v>50</v>
      </c>
      <c r="C20" s="18">
        <v>3</v>
      </c>
      <c r="D20" s="8">
        <v>6</v>
      </c>
      <c r="E20" s="63">
        <v>40</v>
      </c>
      <c r="F20" s="32">
        <v>3</v>
      </c>
      <c r="G20" s="28">
        <v>5</v>
      </c>
      <c r="H20" s="33">
        <v>40</v>
      </c>
      <c r="I20" s="106">
        <v>5</v>
      </c>
      <c r="J20" s="8">
        <v>3</v>
      </c>
      <c r="K20" s="63">
        <v>22</v>
      </c>
      <c r="L20" s="18">
        <v>4</v>
      </c>
      <c r="M20" s="8">
        <v>4</v>
      </c>
      <c r="N20" s="19">
        <v>42</v>
      </c>
      <c r="O20" s="106">
        <v>2</v>
      </c>
      <c r="P20" s="8">
        <v>5</v>
      </c>
      <c r="Q20" s="63">
        <v>20</v>
      </c>
      <c r="R20" s="18">
        <v>8</v>
      </c>
      <c r="S20" s="8">
        <v>8</v>
      </c>
      <c r="T20" s="19">
        <v>100</v>
      </c>
    </row>
    <row r="21" spans="2:20" x14ac:dyDescent="0.2">
      <c r="B21" s="185" t="s">
        <v>93</v>
      </c>
      <c r="C21" s="18">
        <v>3</v>
      </c>
      <c r="D21" s="8">
        <v>5</v>
      </c>
      <c r="E21" s="63">
        <v>56</v>
      </c>
      <c r="F21" s="18">
        <v>10</v>
      </c>
      <c r="G21" s="8">
        <v>13</v>
      </c>
      <c r="H21" s="19">
        <v>61</v>
      </c>
      <c r="I21" s="106">
        <v>1</v>
      </c>
      <c r="J21" s="8">
        <v>1</v>
      </c>
      <c r="K21" s="63">
        <v>70</v>
      </c>
      <c r="L21" s="180"/>
      <c r="M21" s="136"/>
      <c r="N21" s="139"/>
      <c r="O21" s="138"/>
      <c r="P21" s="136"/>
      <c r="Q21" s="137"/>
      <c r="R21" s="180"/>
      <c r="S21" s="136"/>
      <c r="T21" s="139"/>
    </row>
    <row r="22" spans="2:20" x14ac:dyDescent="0.2">
      <c r="B22" s="185" t="s">
        <v>52</v>
      </c>
      <c r="C22" s="18">
        <v>3</v>
      </c>
      <c r="D22" s="8">
        <v>4</v>
      </c>
      <c r="E22" s="63">
        <v>52</v>
      </c>
      <c r="F22" s="18">
        <v>5</v>
      </c>
      <c r="G22" s="8">
        <v>10</v>
      </c>
      <c r="H22" s="19">
        <v>119</v>
      </c>
      <c r="I22" s="106">
        <v>2</v>
      </c>
      <c r="J22" s="8">
        <v>3</v>
      </c>
      <c r="K22" s="63">
        <v>85</v>
      </c>
      <c r="L22" s="18">
        <v>3</v>
      </c>
      <c r="M22" s="8">
        <v>3</v>
      </c>
      <c r="N22" s="19">
        <v>80</v>
      </c>
      <c r="O22" s="106">
        <v>2</v>
      </c>
      <c r="P22" s="8">
        <v>4</v>
      </c>
      <c r="Q22" s="63">
        <v>85</v>
      </c>
      <c r="R22" s="18">
        <v>2</v>
      </c>
      <c r="S22" s="8">
        <v>2</v>
      </c>
      <c r="T22" s="19">
        <v>70</v>
      </c>
    </row>
    <row r="23" spans="2:20" x14ac:dyDescent="0.2">
      <c r="B23" s="186" t="s">
        <v>51</v>
      </c>
      <c r="C23" s="66">
        <v>8</v>
      </c>
      <c r="D23" s="27">
        <v>12</v>
      </c>
      <c r="E23" s="79">
        <v>215</v>
      </c>
      <c r="F23" s="18">
        <v>4</v>
      </c>
      <c r="G23" s="8">
        <v>5</v>
      </c>
      <c r="H23" s="19">
        <v>88</v>
      </c>
      <c r="I23" s="108">
        <v>10</v>
      </c>
      <c r="J23" s="27">
        <v>14</v>
      </c>
      <c r="K23" s="79">
        <v>90</v>
      </c>
      <c r="L23" s="18">
        <v>10</v>
      </c>
      <c r="M23" s="8">
        <v>15</v>
      </c>
      <c r="N23" s="19">
        <v>200</v>
      </c>
      <c r="O23" s="106">
        <v>10</v>
      </c>
      <c r="P23" s="8">
        <v>19</v>
      </c>
      <c r="Q23" s="63">
        <v>229</v>
      </c>
      <c r="R23" s="18">
        <v>10</v>
      </c>
      <c r="S23" s="8">
        <v>15</v>
      </c>
      <c r="T23" s="19">
        <v>199</v>
      </c>
    </row>
    <row r="24" spans="2:20" x14ac:dyDescent="0.2">
      <c r="B24" s="339" t="s">
        <v>76</v>
      </c>
      <c r="C24" s="18">
        <v>7</v>
      </c>
      <c r="D24" s="8">
        <v>11</v>
      </c>
      <c r="E24" s="63">
        <v>96</v>
      </c>
      <c r="F24" s="340">
        <v>8</v>
      </c>
      <c r="G24" s="341">
        <v>14</v>
      </c>
      <c r="H24" s="342">
        <v>75</v>
      </c>
      <c r="I24" s="106">
        <v>9</v>
      </c>
      <c r="J24" s="8">
        <v>22</v>
      </c>
      <c r="K24" s="63">
        <v>94</v>
      </c>
      <c r="L24" s="340">
        <v>20</v>
      </c>
      <c r="M24" s="341">
        <v>32</v>
      </c>
      <c r="N24" s="342">
        <v>200</v>
      </c>
      <c r="O24" s="106">
        <v>11</v>
      </c>
      <c r="P24" s="8">
        <v>20</v>
      </c>
      <c r="Q24" s="63">
        <v>150</v>
      </c>
      <c r="R24" s="340">
        <v>18</v>
      </c>
      <c r="S24" s="341">
        <v>29</v>
      </c>
      <c r="T24" s="342">
        <v>306</v>
      </c>
    </row>
    <row r="25" spans="2:20" x14ac:dyDescent="0.2">
      <c r="B25" s="343" t="s">
        <v>77</v>
      </c>
      <c r="C25" s="66">
        <v>10</v>
      </c>
      <c r="D25" s="27">
        <v>18</v>
      </c>
      <c r="E25" s="79">
        <v>260</v>
      </c>
      <c r="F25" s="180"/>
      <c r="G25" s="136"/>
      <c r="H25" s="139"/>
      <c r="I25" s="344"/>
      <c r="J25" s="175"/>
      <c r="K25" s="345"/>
      <c r="L25" s="180"/>
      <c r="M25" s="136"/>
      <c r="N25" s="139"/>
      <c r="O25" s="138"/>
      <c r="P25" s="136"/>
      <c r="Q25" s="345"/>
      <c r="R25" s="180"/>
      <c r="S25" s="136"/>
      <c r="T25" s="176"/>
    </row>
    <row r="26" spans="2:20" x14ac:dyDescent="0.2">
      <c r="B26" s="187" t="s">
        <v>83</v>
      </c>
      <c r="C26" s="190"/>
      <c r="D26" s="130"/>
      <c r="E26" s="202"/>
      <c r="F26" s="129">
        <v>12</v>
      </c>
      <c r="G26" s="128">
        <v>25</v>
      </c>
      <c r="H26" s="346">
        <v>137</v>
      </c>
      <c r="I26" s="108">
        <v>10</v>
      </c>
      <c r="J26" s="27">
        <v>14</v>
      </c>
      <c r="K26" s="79">
        <v>54</v>
      </c>
      <c r="L26" s="129">
        <v>3</v>
      </c>
      <c r="M26" s="128">
        <v>10</v>
      </c>
      <c r="N26" s="342">
        <v>22</v>
      </c>
      <c r="O26" s="106">
        <v>4</v>
      </c>
      <c r="P26" s="63">
        <v>9</v>
      </c>
      <c r="Q26" s="63">
        <v>50</v>
      </c>
      <c r="R26" s="18">
        <v>1</v>
      </c>
      <c r="S26" s="63">
        <v>2</v>
      </c>
      <c r="T26" s="342">
        <v>30</v>
      </c>
    </row>
    <row r="27" spans="2:20" x14ac:dyDescent="0.2">
      <c r="B27" s="185" t="s">
        <v>144</v>
      </c>
      <c r="C27" s="191"/>
      <c r="D27" s="135"/>
      <c r="E27" s="196"/>
      <c r="F27" s="180"/>
      <c r="G27" s="137"/>
      <c r="H27" s="347"/>
      <c r="I27" s="138"/>
      <c r="J27" s="137"/>
      <c r="K27" s="137"/>
      <c r="L27" s="180"/>
      <c r="M27" s="136"/>
      <c r="N27" s="348"/>
      <c r="O27" s="106">
        <v>1</v>
      </c>
      <c r="P27" s="63">
        <v>1</v>
      </c>
      <c r="Q27" s="63">
        <v>100</v>
      </c>
      <c r="R27" s="18">
        <v>2</v>
      </c>
      <c r="S27" s="8">
        <v>3</v>
      </c>
      <c r="T27" s="19">
        <v>170</v>
      </c>
    </row>
    <row r="28" spans="2:20" x14ac:dyDescent="0.2">
      <c r="B28" s="185" t="s">
        <v>154</v>
      </c>
      <c r="C28" s="191"/>
      <c r="D28" s="135"/>
      <c r="E28" s="196"/>
      <c r="F28" s="180"/>
      <c r="G28" s="137"/>
      <c r="H28" s="347"/>
      <c r="I28" s="138"/>
      <c r="J28" s="137"/>
      <c r="K28" s="137"/>
      <c r="L28" s="180"/>
      <c r="M28" s="136"/>
      <c r="N28" s="348"/>
      <c r="O28" s="107">
        <v>1</v>
      </c>
      <c r="P28" s="49">
        <v>13</v>
      </c>
      <c r="Q28" s="63">
        <v>35</v>
      </c>
      <c r="R28" s="18">
        <v>15</v>
      </c>
      <c r="S28" s="8">
        <v>45</v>
      </c>
      <c r="T28" s="19">
        <v>100</v>
      </c>
    </row>
    <row r="29" spans="2:20" x14ac:dyDescent="0.2">
      <c r="B29" s="188" t="s">
        <v>179</v>
      </c>
      <c r="C29" s="192"/>
      <c r="D29" s="181"/>
      <c r="E29" s="195"/>
      <c r="F29" s="192"/>
      <c r="G29" s="181"/>
      <c r="H29" s="199"/>
      <c r="I29" s="183"/>
      <c r="J29" s="181"/>
      <c r="K29" s="195"/>
      <c r="L29" s="192"/>
      <c r="M29" s="181"/>
      <c r="N29" s="199"/>
      <c r="O29" s="183"/>
      <c r="P29" s="181"/>
      <c r="Q29" s="195"/>
      <c r="R29" s="18">
        <v>4</v>
      </c>
      <c r="S29" s="8">
        <v>5</v>
      </c>
      <c r="T29" s="19">
        <v>65</v>
      </c>
    </row>
    <row r="30" spans="2:20" x14ac:dyDescent="0.2">
      <c r="B30" s="185" t="s">
        <v>180</v>
      </c>
      <c r="C30" s="191"/>
      <c r="D30" s="135"/>
      <c r="E30" s="196"/>
      <c r="F30" s="191"/>
      <c r="G30" s="135"/>
      <c r="H30" s="200"/>
      <c r="I30" s="182"/>
      <c r="J30" s="135"/>
      <c r="K30" s="196"/>
      <c r="L30" s="191"/>
      <c r="M30" s="135"/>
      <c r="N30" s="200"/>
      <c r="O30" s="182"/>
      <c r="P30" s="135"/>
      <c r="Q30" s="196"/>
      <c r="R30" s="18">
        <v>2</v>
      </c>
      <c r="S30" s="8">
        <v>22</v>
      </c>
      <c r="T30" s="19">
        <v>325</v>
      </c>
    </row>
    <row r="31" spans="2:20" x14ac:dyDescent="0.2">
      <c r="B31" s="185" t="s">
        <v>181</v>
      </c>
      <c r="C31" s="191"/>
      <c r="D31" s="135"/>
      <c r="E31" s="196"/>
      <c r="F31" s="191"/>
      <c r="G31" s="135"/>
      <c r="H31" s="200"/>
      <c r="I31" s="182"/>
      <c r="J31" s="135"/>
      <c r="K31" s="196"/>
      <c r="L31" s="191"/>
      <c r="M31" s="135"/>
      <c r="N31" s="200"/>
      <c r="O31" s="182"/>
      <c r="P31" s="135"/>
      <c r="Q31" s="196"/>
      <c r="R31" s="18">
        <v>6</v>
      </c>
      <c r="S31" s="8">
        <v>12</v>
      </c>
      <c r="T31" s="19">
        <v>68</v>
      </c>
    </row>
    <row r="32" spans="2:20" ht="13.5" thickBot="1" x14ac:dyDescent="0.25">
      <c r="B32" s="189" t="s">
        <v>182</v>
      </c>
      <c r="C32" s="193"/>
      <c r="D32" s="140"/>
      <c r="E32" s="197"/>
      <c r="F32" s="193"/>
      <c r="G32" s="140"/>
      <c r="H32" s="201"/>
      <c r="I32" s="198"/>
      <c r="J32" s="140"/>
      <c r="K32" s="197"/>
      <c r="L32" s="193"/>
      <c r="M32" s="140"/>
      <c r="N32" s="201"/>
      <c r="O32" s="198"/>
      <c r="P32" s="140"/>
      <c r="Q32" s="197"/>
      <c r="R32" s="101">
        <v>2</v>
      </c>
      <c r="S32" s="20">
        <v>9</v>
      </c>
      <c r="T32" s="21">
        <v>95</v>
      </c>
    </row>
  </sheetData>
  <sheetProtection algorithmName="SHA-512" hashValue="3J7WFEVoT68rhYyb/FiMBXnCoOEbc1otPg5yV+ZHs+Tf2iyp3bTA4rgOXdHyg5wADOzYGaFdiS+XOBnjm1dIPQ==" saltValue="aHWm/zlgBpau0Pp7JLJRZw==" spinCount="100000" sheet="1" objects="1" scenarios="1"/>
  <mergeCells count="9">
    <mergeCell ref="E4:K6"/>
    <mergeCell ref="C11:T11"/>
    <mergeCell ref="C12:E12"/>
    <mergeCell ref="F12:H12"/>
    <mergeCell ref="B12:B13"/>
    <mergeCell ref="I12:K12"/>
    <mergeCell ref="L12:N12"/>
    <mergeCell ref="O12:Q12"/>
    <mergeCell ref="R12:T12"/>
  </mergeCells>
  <pageMargins left="0.7" right="0.7" top="0.75" bottom="0.75" header="0.3" footer="0.3"/>
  <pageSetup scale="3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14FC79C9D1D24AB9988BACC57A62A2" ma:contentTypeVersion="0" ma:contentTypeDescription="Crear nuevo documento." ma:contentTypeScope="" ma:versionID="80130224bb9468236078325548f56b6c">
  <xsd:schema xmlns:xsd="http://www.w3.org/2001/XMLSchema" xmlns:p="http://schemas.microsoft.com/office/2006/metadata/properties" targetNamespace="http://schemas.microsoft.com/office/2006/metadata/properties" ma:root="true" ma:fieldsID="b004d877ca112f136821ba8115f6472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3CD096F5-8FB1-462C-BDD6-A426734A11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F4D6288-995B-4254-8490-22F7E2C97F7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2EC207-55E5-4A6A-8147-174EC59359A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Proyectos Vinculados</vt:lpstr>
      <vt:lpstr>Fondos para Donativos</vt:lpstr>
      <vt:lpstr>Apoyo a Instituciones</vt:lpstr>
      <vt:lpstr>Siembra Sonrisas</vt:lpstr>
      <vt:lpstr>Proyectos Comunitarios</vt:lpstr>
      <vt:lpstr>Voluntariado</vt:lpstr>
      <vt:lpstr>Centros Comunitarios</vt:lpstr>
      <vt:lpstr>'Apoyo a Instituciones'!Área_de_impresión</vt:lpstr>
      <vt:lpstr>'Centros Comunitarios'!Área_de_impresión</vt:lpstr>
      <vt:lpstr>'Fondos para Donativos'!Área_de_impresión</vt:lpstr>
      <vt:lpstr>'Proyectos Comunitarios'!Área_de_impresión</vt:lpstr>
      <vt:lpstr>'Proyectos Vinculados'!Área_de_impresión</vt:lpstr>
      <vt:lpstr>'Siembra Sonrisas'!Área_de_impresión</vt:lpstr>
      <vt:lpstr>Voluntariado!Área_de_impresión</vt:lpstr>
    </vt:vector>
  </TitlesOfParts>
  <Company>Universidad De La Salle Bajío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Vicerrectoría</dc:creator>
  <cp:lastModifiedBy>Usuario de Windows</cp:lastModifiedBy>
  <cp:lastPrinted>2018-06-11T21:14:12Z</cp:lastPrinted>
  <dcterms:created xsi:type="dcterms:W3CDTF">2004-06-24T18:18:40Z</dcterms:created>
  <dcterms:modified xsi:type="dcterms:W3CDTF">2020-02-07T19:05:44Z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0x010100C714FC79C9D1D24AB9988BACC57A62A2</vt:lpwstr>
  </property>
</Properties>
</file>