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TRABAJO CASA\ESTADISTICAS COMUNICADO FINAL 2020\FINALES SISTEMA\FINALES COMUNICADO 2021_Protegidos\"/>
    </mc:Choice>
  </mc:AlternateContent>
  <bookViews>
    <workbookView xWindow="90" yWindow="60" windowWidth="5625" windowHeight="5580" tabRatio="880"/>
  </bookViews>
  <sheets>
    <sheet name="Proyectos Vinculados" sheetId="10" r:id="rId1"/>
    <sheet name="Fondos para Donativos" sheetId="6" r:id="rId2"/>
    <sheet name="Apoyo a Instituciones" sheetId="1" r:id="rId3"/>
    <sheet name="Siembra Sonrisas" sheetId="5" r:id="rId4"/>
    <sheet name="Proyectos Comunitarios" sheetId="7" r:id="rId5"/>
    <sheet name="Voluntariado" sheetId="8" r:id="rId6"/>
    <sheet name="Centros Comunitarios" sheetId="9" r:id="rId7"/>
  </sheets>
  <definedNames>
    <definedName name="_xlnm._FilterDatabase" localSheetId="0" hidden="1">'Proyectos Vinculados'!$A$25:$L$51</definedName>
    <definedName name="_xlnm.Print_Area" localSheetId="2">'Apoyo a Instituciones'!$A$1:$K$59</definedName>
    <definedName name="_xlnm.Print_Area" localSheetId="6">'Centros Comunitarios'!$A$1:$U$26</definedName>
    <definedName name="_xlnm.Print_Area" localSheetId="1">'Fondos para Donativos'!$A$1:$I$50</definedName>
    <definedName name="_xlnm.Print_Area" localSheetId="4">'Proyectos Comunitarios'!$A$1:$K$33</definedName>
    <definedName name="_xlnm.Print_Area" localSheetId="0">'Proyectos Vinculados'!$A$1:$K$51</definedName>
    <definedName name="_xlnm.Print_Area" localSheetId="3">'Siembra Sonrisas'!$A$1:$K$17</definedName>
    <definedName name="_xlnm.Print_Area" localSheetId="5">Voluntariado!$A$1:$K$33</definedName>
  </definedNames>
  <calcPr calcId="162913"/>
</workbook>
</file>

<file path=xl/calcChain.xml><?xml version="1.0" encoding="utf-8"?>
<calcChain xmlns="http://schemas.openxmlformats.org/spreadsheetml/2006/main">
  <c r="H18" i="8" l="1"/>
  <c r="H36" i="1" l="1"/>
  <c r="H33" i="1"/>
  <c r="T15" i="9" l="1"/>
  <c r="S15" i="9"/>
  <c r="R15" i="9"/>
  <c r="H41" i="6" l="1"/>
  <c r="H45" i="1" l="1"/>
  <c r="H42" i="1"/>
  <c r="P15" i="9" l="1"/>
  <c r="Q15" i="9" l="1"/>
  <c r="O15" i="9"/>
  <c r="L15" i="9" l="1"/>
  <c r="H17" i="8"/>
  <c r="H16" i="8"/>
  <c r="H15" i="8"/>
  <c r="H14" i="8"/>
  <c r="G14" i="8"/>
  <c r="G54" i="1" l="1"/>
  <c r="G51" i="1"/>
  <c r="G45" i="1"/>
  <c r="G42" i="1"/>
  <c r="G36" i="1"/>
  <c r="G33" i="1"/>
  <c r="G27" i="1"/>
  <c r="G24" i="1"/>
  <c r="G18" i="1"/>
  <c r="F18" i="1"/>
  <c r="E18" i="1"/>
  <c r="G15" i="1"/>
  <c r="G41" i="6" l="1"/>
  <c r="G42" i="6" s="1"/>
  <c r="G48" i="6" l="1"/>
  <c r="G34" i="6"/>
  <c r="G27" i="6"/>
  <c r="J13" i="5" l="1"/>
  <c r="D13" i="5"/>
  <c r="G13" i="5"/>
  <c r="F54" i="1"/>
  <c r="E54" i="1"/>
  <c r="F51" i="1"/>
  <c r="E51" i="1"/>
  <c r="F45" i="1"/>
  <c r="E45" i="1"/>
  <c r="F42" i="1"/>
  <c r="E42" i="1"/>
  <c r="F33" i="1"/>
  <c r="E33" i="1"/>
  <c r="F24" i="1"/>
  <c r="E24" i="1"/>
  <c r="E15" i="1"/>
  <c r="F36" i="1"/>
  <c r="E36" i="1"/>
  <c r="F27" i="1"/>
  <c r="E27" i="1"/>
  <c r="F15" i="1"/>
  <c r="D54" i="1"/>
  <c r="C54" i="1"/>
  <c r="D51" i="1"/>
  <c r="C51" i="1"/>
  <c r="D45" i="1"/>
  <c r="C45" i="1"/>
  <c r="D42" i="1"/>
  <c r="C42" i="1"/>
  <c r="D36" i="1"/>
  <c r="C36" i="1"/>
  <c r="D33" i="1"/>
  <c r="C33" i="1"/>
  <c r="D27" i="1"/>
  <c r="C27" i="1"/>
  <c r="D24" i="1"/>
  <c r="C24" i="1"/>
  <c r="D18" i="1"/>
  <c r="C18" i="1"/>
  <c r="D15" i="1"/>
  <c r="C15" i="1"/>
  <c r="D27" i="6"/>
  <c r="C27" i="6"/>
  <c r="D34" i="6"/>
  <c r="C34" i="6"/>
  <c r="D41" i="6"/>
  <c r="C41" i="6"/>
  <c r="D48" i="6"/>
  <c r="C48" i="6"/>
  <c r="E48" i="6"/>
  <c r="M15" i="9" l="1"/>
  <c r="H20" i="6" l="1"/>
  <c r="N15" i="9" l="1"/>
  <c r="J15" i="9" l="1"/>
  <c r="K15" i="9"/>
  <c r="I15" i="9"/>
  <c r="G16" i="8"/>
  <c r="G16" i="7"/>
  <c r="G15" i="7"/>
  <c r="G14" i="7"/>
  <c r="G20" i="6" l="1"/>
  <c r="G18" i="8" l="1"/>
  <c r="G17" i="8"/>
  <c r="G15" i="8"/>
  <c r="H16" i="7" l="1"/>
  <c r="H15" i="7"/>
  <c r="H14" i="7"/>
  <c r="H48" i="6"/>
  <c r="H34" i="6"/>
  <c r="G35" i="6" s="1"/>
  <c r="H27" i="6"/>
  <c r="G21" i="6"/>
  <c r="G28" i="6" l="1"/>
  <c r="H13" i="6"/>
  <c r="G49" i="6"/>
  <c r="G13" i="6"/>
  <c r="F16" i="8"/>
  <c r="G14" i="6" l="1"/>
  <c r="F41" i="6"/>
  <c r="F20" i="6"/>
  <c r="F48" i="6" l="1"/>
  <c r="F27" i="6" l="1"/>
  <c r="F34" i="6" l="1"/>
  <c r="E49" i="6"/>
  <c r="E41" i="6"/>
  <c r="E42" i="6" s="1"/>
  <c r="E34" i="6"/>
  <c r="E27" i="6"/>
  <c r="E28" i="6" s="1"/>
  <c r="E20" i="6"/>
  <c r="E13" i="6" l="1"/>
  <c r="E21" i="6"/>
  <c r="E35" i="6"/>
  <c r="C15" i="9" l="1"/>
  <c r="D15" i="9"/>
  <c r="E15" i="9"/>
  <c r="J39" i="7" l="1"/>
  <c r="I39" i="7"/>
  <c r="H39" i="7"/>
  <c r="G39" i="7"/>
  <c r="F39" i="7"/>
  <c r="E39" i="7"/>
  <c r="D39" i="7"/>
  <c r="F13" i="6"/>
  <c r="G15" i="9" l="1"/>
  <c r="H15" i="9" l="1"/>
  <c r="F15" i="9"/>
  <c r="E14" i="8"/>
  <c r="E14" i="7"/>
  <c r="C20" i="6"/>
  <c r="E14" i="6"/>
  <c r="F14" i="7"/>
  <c r="F18" i="8"/>
  <c r="F17" i="8"/>
  <c r="F15" i="8"/>
  <c r="F14" i="8"/>
  <c r="C35" i="6"/>
  <c r="E16" i="7"/>
  <c r="E15" i="7"/>
  <c r="E15" i="8"/>
  <c r="E16" i="8"/>
  <c r="E17" i="8"/>
  <c r="E18" i="8"/>
  <c r="C49" i="6"/>
  <c r="C42" i="6"/>
  <c r="C28" i="6"/>
  <c r="D20" i="6"/>
  <c r="D13" i="6" s="1"/>
  <c r="F16" i="7"/>
  <c r="F15" i="7"/>
  <c r="D15" i="7"/>
  <c r="D18" i="8"/>
  <c r="D17" i="8"/>
  <c r="D16" i="8"/>
  <c r="D15" i="8"/>
  <c r="D14" i="8"/>
  <c r="D16" i="7"/>
  <c r="D14" i="7"/>
  <c r="C16" i="7"/>
  <c r="C15" i="7"/>
  <c r="C14" i="7"/>
  <c r="C18" i="8"/>
  <c r="C17" i="8"/>
  <c r="C16" i="8"/>
  <c r="C15" i="8"/>
  <c r="C14" i="8"/>
  <c r="C21" i="6" l="1"/>
  <c r="C13" i="6"/>
  <c r="C14" i="6" s="1"/>
</calcChain>
</file>

<file path=xl/comments1.xml><?xml version="1.0" encoding="utf-8"?>
<comments xmlns="http://schemas.openxmlformats.org/spreadsheetml/2006/main">
  <authors>
    <author>Administrativo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Revisar si queda igual la cifra al hacer las correcciones en total de alumnos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Revisar si queda igual la cifra al hacer las correcciones en total de alumnos</t>
        </r>
      </text>
    </comment>
  </commentList>
</comments>
</file>

<file path=xl/sharedStrings.xml><?xml version="1.0" encoding="utf-8"?>
<sst xmlns="http://schemas.openxmlformats.org/spreadsheetml/2006/main" count="367" uniqueCount="173">
  <si>
    <t xml:space="preserve">Alumnos participantes </t>
  </si>
  <si>
    <t>Alumnos</t>
  </si>
  <si>
    <t>Proyecto</t>
  </si>
  <si>
    <t>Juan Alonso de Torres</t>
  </si>
  <si>
    <t>Américas</t>
  </si>
  <si>
    <t>Total Semestral General</t>
  </si>
  <si>
    <t>Total Anual General</t>
  </si>
  <si>
    <t>Salamanca</t>
  </si>
  <si>
    <t>San Francisco del Rincón</t>
  </si>
  <si>
    <t>Campestre</t>
  </si>
  <si>
    <t>ACTIVIDADES DE SOLIDARIDAD</t>
  </si>
  <si>
    <t xml:space="preserve">Total  </t>
  </si>
  <si>
    <t>TOTAL GENERAL DE INSTITUCIONES APOYADAS</t>
  </si>
  <si>
    <t>TOTAL GENERAL</t>
  </si>
  <si>
    <t>Cantidad donada (pesos)</t>
  </si>
  <si>
    <t>Destino del apoyo</t>
  </si>
  <si>
    <t>Siembra Sonrisas  en el Mundo</t>
  </si>
  <si>
    <t>Siembra Sonrisas Local</t>
  </si>
  <si>
    <t>Período</t>
  </si>
  <si>
    <t>PERÍODOS</t>
  </si>
  <si>
    <t xml:space="preserve">Total de Beneficiados </t>
  </si>
  <si>
    <t>Proyectos comunitarios</t>
  </si>
  <si>
    <t>Alumnos participantes</t>
  </si>
  <si>
    <t>Personas beneficiadas</t>
  </si>
  <si>
    <t>CAMPESTRE</t>
  </si>
  <si>
    <t>JUAN ALONSO DE TORRES</t>
  </si>
  <si>
    <t>SAN FRANCISCO DEL RINCÓN</t>
  </si>
  <si>
    <t>SALAMANCA</t>
  </si>
  <si>
    <t>PROYECTOS COMUNITARIOS</t>
  </si>
  <si>
    <t>San Fco. Del Rincón</t>
  </si>
  <si>
    <t>Categoría del proyecto</t>
  </si>
  <si>
    <t xml:space="preserve">Total General </t>
  </si>
  <si>
    <t>Salud</t>
  </si>
  <si>
    <t>Trabajo</t>
  </si>
  <si>
    <t xml:space="preserve">Educación </t>
  </si>
  <si>
    <t>Medio ambiente</t>
  </si>
  <si>
    <t>Jurídica</t>
  </si>
  <si>
    <t>Vivienda</t>
  </si>
  <si>
    <t>Comunidades visitadas</t>
  </si>
  <si>
    <t>Actividades realizadas</t>
  </si>
  <si>
    <t>Personal participante</t>
  </si>
  <si>
    <t>Talleres</t>
  </si>
  <si>
    <t>SEDES</t>
  </si>
  <si>
    <t>Parroquia San Juan Bautista De La Salle</t>
  </si>
  <si>
    <t>Capilla de la Ermita</t>
  </si>
  <si>
    <t>Escuela Primaria Fray Pedro de Gante</t>
  </si>
  <si>
    <t>Escuela Leona Vicario</t>
  </si>
  <si>
    <t>Escuela Secundaria # 7 "Margarita Paz Paredes"</t>
  </si>
  <si>
    <t>Beneficiarios</t>
  </si>
  <si>
    <t>PERÍODO</t>
  </si>
  <si>
    <t>Parrroquia Cristo Nuestra Pascua</t>
  </si>
  <si>
    <t>SABES Juan Alonso de Torres</t>
  </si>
  <si>
    <t>Fundación Pro Niño Leones</t>
  </si>
  <si>
    <t>FACULTAD / ESCUELA</t>
  </si>
  <si>
    <t>PROYECTOS</t>
  </si>
  <si>
    <t>PROGRAMA ACADÉMICO</t>
  </si>
  <si>
    <t>DOCENTES</t>
  </si>
  <si>
    <t>PARTICIPANTES</t>
  </si>
  <si>
    <t xml:space="preserve">ALUMNOS </t>
  </si>
  <si>
    <t>Total instituciones apoyadas</t>
  </si>
  <si>
    <t>Total de proyectos realizados</t>
  </si>
  <si>
    <t>Proyectos ofertados en catálogo</t>
  </si>
  <si>
    <t>Proyectos realizados por alumnos</t>
  </si>
  <si>
    <t>Instituciones locales</t>
  </si>
  <si>
    <t>Instituciones foráneas</t>
  </si>
  <si>
    <t>Fondos recibidos por Instituciones para donativos</t>
  </si>
  <si>
    <t xml:space="preserve">Donativos de alumnos para organizaciones de la sociedad civil </t>
  </si>
  <si>
    <t>TOTAL GENERAL DEL VOLUNTARIADO</t>
  </si>
  <si>
    <t xml:space="preserve"> Voluntariado</t>
  </si>
  <si>
    <t xml:space="preserve">Proyectos </t>
  </si>
  <si>
    <t>Docentes participantes</t>
  </si>
  <si>
    <t>Total semestral</t>
  </si>
  <si>
    <t>Total anual</t>
  </si>
  <si>
    <t>TOTAL GENERAL DE PROYECTOS COMUNITARIOS</t>
  </si>
  <si>
    <t>Proyectos Comunitarios</t>
  </si>
  <si>
    <t>Distrito Antillas México Sur</t>
  </si>
  <si>
    <t>Centro IMPULSO Las Joyas</t>
  </si>
  <si>
    <t>Fraccionamiento Cañada del Real</t>
  </si>
  <si>
    <t>Ene-Jun 2018</t>
  </si>
  <si>
    <t>Jul-Dic 2018</t>
  </si>
  <si>
    <t>Ene - Jun 2018</t>
  </si>
  <si>
    <t>Jul - Dic 2018</t>
  </si>
  <si>
    <t>CAMPAÑA INTERNACIONAL DE DONACIÓN 2018</t>
  </si>
  <si>
    <t>Primaria José S. Benitez/Jardín de Niños Carlos Monsiváis</t>
  </si>
  <si>
    <t>África</t>
  </si>
  <si>
    <t>Creación  de Universidad en Ciencias e Ingeniería. Association Freres des Écoles Chrétiennes.</t>
  </si>
  <si>
    <t>Vietam</t>
  </si>
  <si>
    <t>Construcción de Escuela Primaria y Secundaria. La Salle Phu Son</t>
  </si>
  <si>
    <t>Obras Solidarias</t>
  </si>
  <si>
    <t>$342, 645.00</t>
  </si>
  <si>
    <t>Ene-Jun 2019</t>
  </si>
  <si>
    <t>Jul-Dic 2019</t>
  </si>
  <si>
    <t>Ene - Jun 2019</t>
  </si>
  <si>
    <t>Jul - Dic 2019</t>
  </si>
  <si>
    <t>CAMPAÑA INTERNACIONAL DE DONACIÓN 2019</t>
  </si>
  <si>
    <t>Jardín de Niños Diego Rivera(Piloto)</t>
  </si>
  <si>
    <t>Exalumnos participantes</t>
  </si>
  <si>
    <t>FECHA DE INICIO</t>
  </si>
  <si>
    <t>Preparatoria Campus Juan Alonso de Torres</t>
  </si>
  <si>
    <t xml:space="preserve">Equipamiento de dormitorios y comedores para niños de áreas rurales. </t>
  </si>
  <si>
    <t xml:space="preserve">Karemeno, Kenia. </t>
  </si>
  <si>
    <t>Rumbek, Sudán del Sur</t>
  </si>
  <si>
    <t>Obras Solidarias del Distrito</t>
  </si>
  <si>
    <t>Construcción de fosas Sépticas, St. La Salle School</t>
  </si>
  <si>
    <t>Sabes Misión de la Luz (Piloto)</t>
  </si>
  <si>
    <t>Escuela Primaria Juan Aldama (Piloto)</t>
  </si>
  <si>
    <t>Lomas del Mirador (Piloto)</t>
  </si>
  <si>
    <t>Universidad de la Salle Bajío Campus Campestre</t>
  </si>
  <si>
    <t>COMPARATIVO DE PROYECTOS TERMINADOS DE SOLIDARIDAD VINCULADOS CON FACULTADES Y ESCUELAS 2018-2020</t>
  </si>
  <si>
    <t>Ene-Jun 2020</t>
  </si>
  <si>
    <t>Jul-Dic 2020</t>
  </si>
  <si>
    <t>PROYECTOS DE SOLIDARIDAD VINCULADOS CON FACULTADES Y ESCUELAS 2020</t>
  </si>
  <si>
    <t>COMPARATIVO DE PROCURACIÓN DE FONDOS PARA DONATIVOS 2018-2020</t>
  </si>
  <si>
    <t>COMPARATIVO DE APOYO A INSTITUCIONES 2018-2020</t>
  </si>
  <si>
    <t>Ene - Jun 2020</t>
  </si>
  <si>
    <t>Jul - Dic 2020</t>
  </si>
  <si>
    <t>CAMPAÑA INTERNACIONAL DE DONACIÓN 2020</t>
  </si>
  <si>
    <t>COMPARATIVO DE SIEMBRA SONRISAS EN EL MUNDO 2018-2020</t>
  </si>
  <si>
    <t>COMPARATIVO DE PROYECTOS COMUNITARIOS 2018-2020</t>
  </si>
  <si>
    <t>PROYECTOS COMUNITARIOS 2020</t>
  </si>
  <si>
    <t>COMPARATIVO PROGRAMA DE VOLUNTARIADO 2018-2020</t>
  </si>
  <si>
    <t>COMPARATIVO DE LOS CENTROS COMUNITARIOS DE LA SALLE 2018-2020</t>
  </si>
  <si>
    <t>Gestión y Operación de Servicios Gastronómicos</t>
  </si>
  <si>
    <t>Plaza de la Ciudadania Efraín Huerta</t>
  </si>
  <si>
    <t>Fundación León San Juan de Abajo (Piloto)</t>
  </si>
  <si>
    <t>Universidad de la Salle Bajío Campus Américas (Piloto)</t>
  </si>
  <si>
    <t>Turismo y Gastronomía</t>
  </si>
  <si>
    <t xml:space="preserve">Curso de Cocina de Cuaresma para niñas, niños y adolescentes  con discapacidad </t>
  </si>
  <si>
    <t>Elaboración de Recetario Económico, para COMUNITAS.</t>
  </si>
  <si>
    <t>Estandarización de Recetas para Auge "Autogestión y Educación Comunitaria"</t>
  </si>
  <si>
    <t>Educación</t>
  </si>
  <si>
    <t>Ciencias Sociales y Humanidades</t>
  </si>
  <si>
    <t>Derecho</t>
  </si>
  <si>
    <t>Criminología y Criminalístca</t>
  </si>
  <si>
    <t>Plática: Identidad y bienestar universitario.</t>
  </si>
  <si>
    <t>Plática: Bienestar Animal</t>
  </si>
  <si>
    <t>Plática: Prevención del abuso sexual infantil</t>
  </si>
  <si>
    <t>Importancia de la inteligencia emocional para la aplicación en la investigación de campo.</t>
  </si>
  <si>
    <t>Perspectivas criminológicas y zootécnicas del maltrato animal.</t>
  </si>
  <si>
    <t>Taller. "Manejo de emociones"</t>
  </si>
  <si>
    <t>Webinar: "Body Positive"</t>
  </si>
  <si>
    <t>Conversatorio: "Prevención del abuso sexual infantil"</t>
  </si>
  <si>
    <t>Psicología</t>
  </si>
  <si>
    <t>Lenguas Modernas e Interculturalidad</t>
  </si>
  <si>
    <t>Taller: "Descubriendo planetas"</t>
  </si>
  <si>
    <t>Panel: "Papel de las emociones en el trabajo de duelo</t>
  </si>
  <si>
    <t>Charla: "Los nuevos paradigmas de la emoción.</t>
  </si>
  <si>
    <t>Charla: Mitos y realidades sobre el adulto mayor.</t>
  </si>
  <si>
    <t>Diseño</t>
  </si>
  <si>
    <t>Diseño Gráfico Estratégico</t>
  </si>
  <si>
    <t xml:space="preserve">Promoción de la Institución Centro de Renovación Femenina. </t>
  </si>
  <si>
    <t>Departamento de Internacionalización e interculturalidad.</t>
  </si>
  <si>
    <t>El conflicto intercultural</t>
  </si>
  <si>
    <t>Lenguas indígenas en México y el desafío de su preservación.</t>
  </si>
  <si>
    <t>Introducción al sistema internacional y Naciones Unidas.</t>
  </si>
  <si>
    <t>Taller: Los objetivos del desarrollo sostenible.</t>
  </si>
  <si>
    <t>Facultad de Ingeniería Civil. Mecánica e Industrial.</t>
  </si>
  <si>
    <t>Ingeniería Civil</t>
  </si>
  <si>
    <t>Dream big: Engineering our world. Análisis de documental.</t>
  </si>
  <si>
    <t>Facultad de Arquitectura</t>
  </si>
  <si>
    <t>Arquitectura</t>
  </si>
  <si>
    <t>Rehabilitación de vivienda en la Joya para 2 adultos mayores, la cual tuvo pérdida total por incendio.</t>
  </si>
  <si>
    <t>Tecnologías de la Información.</t>
  </si>
  <si>
    <t>Diseño de sistema de créditos</t>
  </si>
  <si>
    <t>Universidad de la Salle Bajío Campus Salamanca (Piloto)</t>
  </si>
  <si>
    <t>Intercambio de buenas prácticas comunitarias Universidad Feevale Brasil</t>
  </si>
  <si>
    <t>Certificación Laboral</t>
  </si>
  <si>
    <t>Certificación en Operarios de Herramientas Básicas de Procesador de Texto, hojas de cálculo y Herramientas Básicas</t>
  </si>
  <si>
    <t xml:space="preserve"> Certificación Laboral</t>
  </si>
  <si>
    <t xml:space="preserve">Modalidad </t>
  </si>
  <si>
    <t>Presencial</t>
  </si>
  <si>
    <t>No presencial</t>
  </si>
  <si>
    <t>Actividades virtuales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</si>
</sst>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22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Tahoma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17">
    <xf numFmtId="0" fontId="0" fillId="0" borderId="0" xfId="0"/>
    <xf numFmtId="0" fontId="1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8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Protection="1">
      <protection hidden="1"/>
    </xf>
    <xf numFmtId="164" fontId="1" fillId="2" borderId="0" xfId="0" applyNumberFormat="1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protection hidden="1"/>
    </xf>
    <xf numFmtId="0" fontId="1" fillId="2" borderId="27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24" xfId="0" applyFont="1" applyFill="1" applyBorder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Protection="1">
      <protection hidden="1"/>
    </xf>
    <xf numFmtId="0" fontId="1" fillId="2" borderId="30" xfId="0" applyFont="1" applyFill="1" applyBorder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6" xfId="0" applyNumberFormat="1" applyFont="1" applyFill="1" applyBorder="1" applyAlignment="1" applyProtection="1">
      <alignment horizontal="left" vertical="top" wrapText="1"/>
      <protection hidden="1"/>
    </xf>
    <xf numFmtId="0" fontId="1" fillId="2" borderId="7" xfId="0" applyNumberFormat="1" applyFont="1" applyFill="1" applyBorder="1" applyAlignment="1" applyProtection="1">
      <alignment horizontal="left" vertical="top" wrapText="1"/>
      <protection hidden="1"/>
    </xf>
    <xf numFmtId="0" fontId="1" fillId="2" borderId="43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164" fontId="1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left" vertical="center" wrapText="1"/>
      <protection hidden="1"/>
    </xf>
    <xf numFmtId="164" fontId="1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right" vertical="top" wrapText="1"/>
      <protection hidden="1"/>
    </xf>
    <xf numFmtId="0" fontId="8" fillId="2" borderId="36" xfId="0" applyFont="1" applyFill="1" applyBorder="1" applyAlignment="1" applyProtection="1">
      <alignment horizontal="right" vertical="top" wrapText="1"/>
      <protection hidden="1"/>
    </xf>
    <xf numFmtId="164" fontId="1" fillId="2" borderId="28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1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3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8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NumberFormat="1" applyFont="1" applyFill="1" applyBorder="1" applyAlignment="1" applyProtection="1">
      <alignment horizontal="right" vertical="top" wrapText="1"/>
      <protection hidden="1"/>
    </xf>
    <xf numFmtId="0" fontId="3" fillId="2" borderId="28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164" fontId="1" fillId="2" borderId="27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5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7" xfId="0" applyNumberFormat="1" applyFont="1" applyFill="1" applyBorder="1" applyAlignment="1" applyProtection="1">
      <alignment horizontal="center" vertical="center"/>
      <protection hidden="1"/>
    </xf>
    <xf numFmtId="164" fontId="1" fillId="2" borderId="30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10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5" xfId="2" applyNumberFormat="1" applyFont="1" applyFill="1" applyBorder="1" applyAlignment="1" applyProtection="1">
      <alignment horizontal="center" vertical="center"/>
      <protection hidden="1"/>
    </xf>
    <xf numFmtId="3" fontId="1" fillId="2" borderId="9" xfId="2" applyNumberFormat="1" applyFont="1" applyFill="1" applyBorder="1" applyAlignment="1" applyProtection="1">
      <alignment horizontal="center" vertical="center"/>
      <protection hidden="1"/>
    </xf>
    <xf numFmtId="0" fontId="1" fillId="2" borderId="9" xfId="2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3" fillId="2" borderId="29" xfId="0" applyNumberFormat="1" applyFont="1" applyFill="1" applyBorder="1" applyAlignment="1" applyProtection="1">
      <alignment horizontal="center" vertical="center"/>
      <protection hidden="1"/>
    </xf>
    <xf numFmtId="0" fontId="3" fillId="2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7" xfId="2" applyNumberFormat="1" applyFont="1" applyFill="1" applyBorder="1" applyAlignment="1" applyProtection="1">
      <alignment horizontal="center" vertical="center"/>
      <protection hidden="1"/>
    </xf>
    <xf numFmtId="0" fontId="1" fillId="2" borderId="30" xfId="2" applyNumberFormat="1" applyFont="1" applyFill="1" applyBorder="1" applyAlignment="1" applyProtection="1">
      <alignment horizontal="center" vertical="center"/>
      <protection hidden="1"/>
    </xf>
    <xf numFmtId="8" fontId="1" fillId="2" borderId="2" xfId="0" applyNumberFormat="1" applyFont="1" applyFill="1" applyBorder="1" applyAlignment="1" applyProtection="1">
      <alignment horizontal="center" vertical="center"/>
      <protection hidden="1"/>
    </xf>
    <xf numFmtId="8" fontId="5" fillId="2" borderId="27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33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2" xfId="2" applyNumberFormat="1" applyFont="1" applyFill="1" applyBorder="1" applyAlignment="1" applyProtection="1">
      <alignment horizontal="center" vertical="center"/>
      <protection hidden="1"/>
    </xf>
    <xf numFmtId="3" fontId="1" fillId="2" borderId="10" xfId="2" applyNumberFormat="1" applyFont="1" applyFill="1" applyBorder="1" applyAlignment="1" applyProtection="1">
      <alignment horizontal="center" vertical="center"/>
      <protection hidden="1"/>
    </xf>
    <xf numFmtId="0" fontId="1" fillId="2" borderId="10" xfId="2" applyNumberFormat="1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0" fontId="1" fillId="2" borderId="4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3" fontId="1" fillId="2" borderId="5" xfId="0" applyNumberFormat="1" applyFont="1" applyFill="1" applyBorder="1" applyAlignment="1" applyProtection="1">
      <alignment horizontal="center" vertical="center"/>
      <protection hidden="1"/>
    </xf>
    <xf numFmtId="3" fontId="1" fillId="2" borderId="5" xfId="2" applyNumberFormat="1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8" fontId="5" fillId="2" borderId="34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5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60" xfId="0" applyFont="1" applyFill="1" applyBorder="1" applyAlignment="1" applyProtection="1">
      <alignment horizontal="center"/>
      <protection hidden="1"/>
    </xf>
    <xf numFmtId="0" fontId="1" fillId="2" borderId="62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164" fontId="1" fillId="2" borderId="35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4" xfId="2" applyNumberFormat="1" applyFont="1" applyFill="1" applyBorder="1" applyAlignment="1" applyProtection="1">
      <alignment horizontal="center" vertical="center" wrapText="1"/>
      <protection hidden="1"/>
    </xf>
    <xf numFmtId="3" fontId="1" fillId="2" borderId="2" xfId="2" applyNumberFormat="1" applyFont="1" applyFill="1" applyBorder="1" applyAlignment="1" applyProtection="1">
      <alignment horizontal="center" vertical="center"/>
      <protection hidden="1"/>
    </xf>
    <xf numFmtId="3" fontId="1" fillId="2" borderId="23" xfId="0" applyNumberFormat="1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8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1" fillId="2" borderId="66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5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17" xfId="0" applyFont="1" applyFill="1" applyBorder="1" applyAlignment="1" applyProtection="1">
      <alignment horizont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1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vertical="center"/>
      <protection hidden="1"/>
    </xf>
    <xf numFmtId="0" fontId="1" fillId="2" borderId="60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52" xfId="0" applyFont="1" applyFill="1" applyBorder="1" applyAlignment="1" applyProtection="1">
      <alignment vertical="center"/>
      <protection hidden="1"/>
    </xf>
    <xf numFmtId="164" fontId="1" fillId="2" borderId="27" xfId="0" applyNumberFormat="1" applyFont="1" applyFill="1" applyBorder="1" applyAlignment="1" applyProtection="1">
      <alignment horizontal="center" vertical="center" wrapText="1"/>
      <protection hidden="1"/>
    </xf>
    <xf numFmtId="8" fontId="1" fillId="2" borderId="28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22" xfId="0" applyFont="1" applyFill="1" applyBorder="1" applyAlignment="1" applyProtection="1">
      <alignment horizontal="center"/>
      <protection hidden="1"/>
    </xf>
    <xf numFmtId="0" fontId="1" fillId="3" borderId="23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3" borderId="60" xfId="0" applyFont="1" applyFill="1" applyBorder="1" applyProtection="1">
      <protection hidden="1"/>
    </xf>
    <xf numFmtId="0" fontId="1" fillId="2" borderId="44" xfId="0" applyFont="1" applyFill="1" applyBorder="1" applyProtection="1">
      <protection hidden="1"/>
    </xf>
    <xf numFmtId="0" fontId="1" fillId="2" borderId="39" xfId="0" applyFont="1" applyFill="1" applyBorder="1" applyProtection="1">
      <protection hidden="1"/>
    </xf>
    <xf numFmtId="0" fontId="1" fillId="2" borderId="40" xfId="0" applyFont="1" applyFill="1" applyBorder="1" applyProtection="1">
      <protection hidden="1"/>
    </xf>
    <xf numFmtId="0" fontId="1" fillId="2" borderId="47" xfId="0" applyFont="1" applyFill="1" applyBorder="1" applyProtection="1">
      <protection hidden="1"/>
    </xf>
    <xf numFmtId="0" fontId="1" fillId="2" borderId="67" xfId="0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2" borderId="68" xfId="0" applyFont="1" applyFill="1" applyBorder="1" applyAlignment="1" applyProtection="1">
      <alignment horizontal="center"/>
      <protection hidden="1"/>
    </xf>
    <xf numFmtId="0" fontId="1" fillId="3" borderId="38" xfId="0" applyFont="1" applyFill="1" applyBorder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17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9" fillId="5" borderId="18" xfId="0" applyFont="1" applyFill="1" applyBorder="1" applyAlignment="1" applyProtection="1">
      <alignment horizontal="center" vertical="center" wrapText="1"/>
      <protection hidden="1"/>
    </xf>
    <xf numFmtId="0" fontId="9" fillId="5" borderId="18" xfId="2" applyNumberFormat="1" applyFont="1" applyFill="1" applyBorder="1" applyAlignment="1" applyProtection="1">
      <alignment horizontal="center" vertical="center" wrapText="1"/>
      <protection hidden="1"/>
    </xf>
    <xf numFmtId="0" fontId="9" fillId="5" borderId="32" xfId="2" applyNumberFormat="1" applyFont="1" applyFill="1" applyBorder="1" applyAlignment="1" applyProtection="1">
      <alignment horizontal="center" vertical="center" wrapText="1"/>
      <protection hidden="1"/>
    </xf>
    <xf numFmtId="0" fontId="9" fillId="5" borderId="12" xfId="2" applyNumberFormat="1" applyFont="1" applyFill="1" applyBorder="1" applyAlignment="1" applyProtection="1">
      <alignment horizontal="center" vertical="center" wrapText="1"/>
      <protection hidden="1"/>
    </xf>
    <xf numFmtId="0" fontId="9" fillId="5" borderId="31" xfId="2" applyNumberFormat="1" applyFont="1" applyFill="1" applyBorder="1" applyAlignment="1" applyProtection="1">
      <alignment horizontal="center" vertical="center" wrapText="1"/>
      <protection hidden="1"/>
    </xf>
    <xf numFmtId="0" fontId="10" fillId="6" borderId="4" xfId="0" applyFont="1" applyFill="1" applyBorder="1" applyAlignment="1" applyProtection="1">
      <alignment horizontal="center"/>
      <protection hidden="1"/>
    </xf>
    <xf numFmtId="0" fontId="10" fillId="6" borderId="17" xfId="0" applyFont="1" applyFill="1" applyBorder="1" applyAlignment="1" applyProtection="1">
      <alignment horizontal="center"/>
      <protection hidden="1"/>
    </xf>
    <xf numFmtId="0" fontId="12" fillId="7" borderId="36" xfId="0" applyFont="1" applyFill="1" applyBorder="1" applyAlignment="1" applyProtection="1">
      <alignment horizontal="right" vertical="top" wrapText="1"/>
      <protection hidden="1"/>
    </xf>
    <xf numFmtId="164" fontId="12" fillId="7" borderId="12" xfId="0" applyNumberFormat="1" applyFont="1" applyFill="1" applyBorder="1" applyAlignment="1" applyProtection="1">
      <alignment horizontal="center"/>
      <protection hidden="1"/>
    </xf>
    <xf numFmtId="164" fontId="12" fillId="7" borderId="37" xfId="0" applyNumberFormat="1" applyFont="1" applyFill="1" applyBorder="1" applyAlignment="1" applyProtection="1">
      <alignment horizontal="center"/>
      <protection hidden="1"/>
    </xf>
    <xf numFmtId="0" fontId="17" fillId="7" borderId="36" xfId="0" applyFont="1" applyFill="1" applyBorder="1" applyAlignment="1" applyProtection="1">
      <alignment horizontal="right" vertical="center" wrapText="1"/>
      <protection hidden="1"/>
    </xf>
    <xf numFmtId="0" fontId="1" fillId="3" borderId="18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12" fillId="7" borderId="18" xfId="0" applyNumberFormat="1" applyFont="1" applyFill="1" applyBorder="1" applyAlignment="1" applyProtection="1">
      <alignment horizontal="center" vertical="center"/>
      <protection hidden="1"/>
    </xf>
    <xf numFmtId="0" fontId="12" fillId="7" borderId="12" xfId="0" applyNumberFormat="1" applyFont="1" applyFill="1" applyBorder="1" applyAlignment="1" applyProtection="1">
      <alignment horizontal="center" vertical="center"/>
      <protection hidden="1"/>
    </xf>
    <xf numFmtId="0" fontId="4" fillId="3" borderId="26" xfId="0" applyFont="1" applyFill="1" applyBorder="1" applyAlignment="1" applyProtection="1">
      <alignment horizontal="center" vertical="center"/>
      <protection hidden="1"/>
    </xf>
    <xf numFmtId="0" fontId="4" fillId="3" borderId="58" xfId="0" applyFont="1" applyFill="1" applyBorder="1" applyAlignment="1" applyProtection="1">
      <alignment horizontal="center" vertical="center"/>
      <protection hidden="1"/>
    </xf>
    <xf numFmtId="8" fontId="15" fillId="7" borderId="16" xfId="0" applyNumberFormat="1" applyFont="1" applyFill="1" applyBorder="1" applyAlignment="1" applyProtection="1">
      <alignment horizontal="center" vertical="center"/>
      <protection hidden="1"/>
    </xf>
    <xf numFmtId="0" fontId="18" fillId="3" borderId="14" xfId="0" applyFont="1" applyFill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16" xfId="0" applyFont="1" applyFill="1" applyBorder="1" applyAlignment="1" applyProtection="1">
      <alignment horizontal="center" vertical="center" wrapText="1"/>
      <protection hidden="1"/>
    </xf>
    <xf numFmtId="0" fontId="13" fillId="7" borderId="26" xfId="0" applyFont="1" applyFill="1" applyBorder="1" applyAlignment="1" applyProtection="1">
      <alignment horizontal="center" vertical="center"/>
      <protection hidden="1"/>
    </xf>
    <xf numFmtId="0" fontId="13" fillId="7" borderId="58" xfId="0" applyFont="1" applyFill="1" applyBorder="1" applyAlignment="1" applyProtection="1">
      <alignment horizontal="center" vertical="center"/>
      <protection hidden="1"/>
    </xf>
    <xf numFmtId="0" fontId="13" fillId="7" borderId="50" xfId="0" applyFont="1" applyFill="1" applyBorder="1" applyAlignment="1" applyProtection="1">
      <alignment horizontal="center" vertical="center"/>
      <protection hidden="1"/>
    </xf>
    <xf numFmtId="0" fontId="13" fillId="7" borderId="36" xfId="0" applyFont="1" applyFill="1" applyBorder="1" applyAlignment="1" applyProtection="1">
      <alignment horizontal="center" vertical="center" wrapText="1"/>
      <protection hidden="1"/>
    </xf>
    <xf numFmtId="0" fontId="13" fillId="7" borderId="32" xfId="0" applyFont="1" applyFill="1" applyBorder="1" applyAlignment="1" applyProtection="1">
      <alignment horizontal="center" vertical="center" wrapText="1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13" fillId="7" borderId="61" xfId="0" applyFont="1" applyFill="1" applyBorder="1" applyAlignment="1" applyProtection="1">
      <alignment horizontal="center" vertical="center"/>
      <protection hidden="1"/>
    </xf>
    <xf numFmtId="0" fontId="11" fillId="3" borderId="9" xfId="0" applyFont="1" applyFill="1" applyBorder="1" applyProtection="1">
      <protection hidden="1"/>
    </xf>
    <xf numFmtId="0" fontId="11" fillId="3" borderId="11" xfId="0" applyFont="1" applyFill="1" applyBorder="1" applyProtection="1">
      <protection hidden="1"/>
    </xf>
    <xf numFmtId="0" fontId="11" fillId="3" borderId="42" xfId="0" applyFont="1" applyFill="1" applyBorder="1" applyProtection="1">
      <protection hidden="1"/>
    </xf>
    <xf numFmtId="0" fontId="11" fillId="3" borderId="10" xfId="0" applyFont="1" applyFill="1" applyBorder="1" applyProtection="1">
      <protection hidden="1"/>
    </xf>
    <xf numFmtId="0" fontId="11" fillId="3" borderId="57" xfId="0" applyFont="1" applyFill="1" applyBorder="1" applyProtection="1">
      <protection hidden="1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13" xfId="0" applyFont="1" applyFill="1" applyBorder="1" applyAlignment="1" applyProtection="1">
      <alignment horizontal="center" vertical="center"/>
      <protection hidden="1"/>
    </xf>
    <xf numFmtId="0" fontId="9" fillId="7" borderId="37" xfId="0" applyFont="1" applyFill="1" applyBorder="1" applyAlignment="1" applyProtection="1">
      <alignment horizontal="center" vertical="center"/>
      <protection hidden="1"/>
    </xf>
    <xf numFmtId="0" fontId="9" fillId="7" borderId="63" xfId="0" applyFont="1" applyFill="1" applyBorder="1" applyAlignment="1" applyProtection="1">
      <alignment horizontal="center" vertical="center"/>
      <protection hidden="1"/>
    </xf>
    <xf numFmtId="6" fontId="1" fillId="2" borderId="5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4" xfId="0" applyNumberFormat="1" applyFont="1" applyFill="1" applyBorder="1" applyAlignment="1" applyProtection="1">
      <alignment horizontal="center" vertical="center"/>
      <protection hidden="1"/>
    </xf>
    <xf numFmtId="8" fontId="1" fillId="2" borderId="5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5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5" xfId="3" applyNumberFormat="1" applyFont="1" applyFill="1" applyBorder="1" applyAlignment="1" applyProtection="1">
      <alignment horizontal="center" vertical="center"/>
      <protection hidden="1"/>
    </xf>
    <xf numFmtId="0" fontId="1" fillId="2" borderId="29" xfId="0" applyNumberFormat="1" applyFont="1" applyFill="1" applyBorder="1" applyAlignment="1" applyProtection="1">
      <alignment horizontal="left" vertical="top" wrapText="1"/>
      <protection hidden="1"/>
    </xf>
    <xf numFmtId="3" fontId="1" fillId="2" borderId="7" xfId="0" applyNumberFormat="1" applyFont="1" applyFill="1" applyBorder="1" applyAlignment="1" applyProtection="1">
      <alignment horizontal="center" vertical="center"/>
      <protection hidden="1"/>
    </xf>
    <xf numFmtId="3" fontId="1" fillId="2" borderId="7" xfId="2" applyNumberFormat="1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3" borderId="65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3" borderId="64" xfId="0" applyFont="1" applyFill="1" applyBorder="1" applyProtection="1">
      <protection hidden="1"/>
    </xf>
    <xf numFmtId="0" fontId="1" fillId="3" borderId="68" xfId="0" applyFont="1" applyFill="1" applyBorder="1" applyProtection="1">
      <protection hidden="1"/>
    </xf>
    <xf numFmtId="0" fontId="1" fillId="3" borderId="64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Alignment="1" applyProtection="1">
      <alignment horizontal="center"/>
      <protection hidden="1"/>
    </xf>
    <xf numFmtId="0" fontId="1" fillId="3" borderId="68" xfId="0" applyFont="1" applyFill="1" applyBorder="1" applyAlignment="1" applyProtection="1">
      <alignment horizontal="center"/>
      <protection hidden="1"/>
    </xf>
    <xf numFmtId="0" fontId="1" fillId="2" borderId="69" xfId="0" applyFont="1" applyFill="1" applyBorder="1" applyAlignment="1" applyProtection="1">
      <alignment horizontal="center"/>
      <protection hidden="1"/>
    </xf>
    <xf numFmtId="0" fontId="1" fillId="8" borderId="34" xfId="0" applyFont="1" applyFill="1" applyBorder="1" applyAlignment="1" applyProtection="1">
      <alignment horizontal="center"/>
      <protection hidden="1"/>
    </xf>
    <xf numFmtId="0" fontId="1" fillId="8" borderId="8" xfId="0" applyFont="1" applyFill="1" applyBorder="1" applyAlignment="1" applyProtection="1">
      <alignment horizontal="center"/>
      <protection hidden="1"/>
    </xf>
    <xf numFmtId="0" fontId="1" fillId="8" borderId="42" xfId="0" applyFont="1" applyFill="1" applyBorder="1" applyAlignment="1" applyProtection="1">
      <alignment horizontal="center"/>
      <protection hidden="1"/>
    </xf>
    <xf numFmtId="3" fontId="1" fillId="2" borderId="30" xfId="2" applyNumberFormat="1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Protection="1">
      <protection hidden="1"/>
    </xf>
    <xf numFmtId="0" fontId="1" fillId="3" borderId="22" xfId="0" applyFont="1" applyFill="1" applyBorder="1" applyProtection="1">
      <protection hidden="1"/>
    </xf>
    <xf numFmtId="0" fontId="1" fillId="3" borderId="23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3" borderId="35" xfId="0" applyFont="1" applyFill="1" applyBorder="1" applyProtection="1"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1" fillId="3" borderId="35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Protection="1">
      <protection hidden="1"/>
    </xf>
    <xf numFmtId="0" fontId="1" fillId="6" borderId="9" xfId="0" applyFont="1" applyFill="1" applyBorder="1" applyProtection="1">
      <protection hidden="1"/>
    </xf>
    <xf numFmtId="0" fontId="1" fillId="6" borderId="11" xfId="0" applyFont="1" applyFill="1" applyBorder="1" applyProtection="1">
      <protection hidden="1"/>
    </xf>
    <xf numFmtId="0" fontId="1" fillId="6" borderId="10" xfId="0" applyFont="1" applyFill="1" applyBorder="1" applyProtection="1"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1" fillId="2" borderId="52" xfId="0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52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protection hidden="1"/>
    </xf>
    <xf numFmtId="0" fontId="1" fillId="2" borderId="52" xfId="0" applyFont="1" applyFill="1" applyBorder="1" applyAlignment="1" applyProtection="1"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42" xfId="0" applyFont="1" applyFill="1" applyBorder="1" applyAlignment="1" applyProtection="1">
      <alignment vertical="center"/>
      <protection hidden="1"/>
    </xf>
    <xf numFmtId="0" fontId="1" fillId="2" borderId="57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21" fillId="5" borderId="42" xfId="0" applyFont="1" applyFill="1" applyBorder="1" applyAlignment="1" applyProtection="1">
      <alignment horizontal="center" vertical="center" wrapText="1"/>
      <protection hidden="1"/>
    </xf>
    <xf numFmtId="0" fontId="21" fillId="5" borderId="10" xfId="0" applyFont="1" applyFill="1" applyBorder="1" applyAlignment="1" applyProtection="1">
      <alignment horizontal="center" vertical="center" wrapText="1"/>
      <protection hidden="1"/>
    </xf>
    <xf numFmtId="0" fontId="1" fillId="2" borderId="70" xfId="0" applyFont="1" applyFill="1" applyBorder="1" applyAlignment="1" applyProtection="1">
      <alignment vertical="center"/>
      <protection hidden="1"/>
    </xf>
    <xf numFmtId="0" fontId="1" fillId="2" borderId="71" xfId="0" applyFont="1" applyFill="1" applyBorder="1" applyAlignment="1" applyProtection="1">
      <alignment vertical="center"/>
      <protection hidden="1"/>
    </xf>
    <xf numFmtId="0" fontId="1" fillId="2" borderId="71" xfId="0" applyFont="1" applyFill="1" applyBorder="1" applyAlignment="1" applyProtection="1">
      <protection hidden="1"/>
    </xf>
    <xf numFmtId="0" fontId="1" fillId="2" borderId="72" xfId="0" applyFont="1" applyFill="1" applyBorder="1" applyAlignment="1" applyProtection="1">
      <alignment vertical="center"/>
      <protection hidden="1"/>
    </xf>
    <xf numFmtId="0" fontId="1" fillId="2" borderId="56" xfId="0" applyFont="1" applyFill="1" applyBorder="1" applyAlignment="1" applyProtection="1">
      <alignment horizontal="center"/>
      <protection hidden="1"/>
    </xf>
    <xf numFmtId="0" fontId="1" fillId="2" borderId="51" xfId="0" applyFont="1" applyFill="1" applyBorder="1" applyAlignment="1" applyProtection="1">
      <alignment horizontal="center"/>
      <protection hidden="1"/>
    </xf>
    <xf numFmtId="0" fontId="1" fillId="2" borderId="50" xfId="0" applyFont="1" applyFill="1" applyBorder="1" applyAlignment="1" applyProtection="1">
      <alignment horizontal="center"/>
      <protection hidden="1"/>
    </xf>
    <xf numFmtId="0" fontId="3" fillId="2" borderId="55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2" borderId="29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3" fillId="2" borderId="26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10" fillId="7" borderId="41" xfId="0" applyFont="1" applyFill="1" applyBorder="1" applyAlignment="1" applyProtection="1">
      <alignment horizontal="center"/>
      <protection hidden="1"/>
    </xf>
    <xf numFmtId="0" fontId="9" fillId="7" borderId="49" xfId="0" applyFont="1" applyFill="1" applyBorder="1" applyAlignment="1" applyProtection="1">
      <alignment horizontal="center"/>
      <protection hidden="1"/>
    </xf>
    <xf numFmtId="0" fontId="9" fillId="7" borderId="48" xfId="0" applyFont="1" applyFill="1" applyBorder="1" applyAlignment="1" applyProtection="1">
      <alignment horizontal="center"/>
      <protection hidden="1"/>
    </xf>
    <xf numFmtId="0" fontId="9" fillId="7" borderId="15" xfId="0" applyFont="1" applyFill="1" applyBorder="1" applyAlignment="1" applyProtection="1">
      <alignment horizontal="center"/>
      <protection hidden="1"/>
    </xf>
    <xf numFmtId="0" fontId="1" fillId="3" borderId="33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8" fontId="1" fillId="2" borderId="28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2" xfId="3" applyNumberFormat="1" applyFont="1" applyFill="1" applyBorder="1" applyAlignment="1" applyProtection="1">
      <alignment horizontal="center" vertical="center" wrapText="1"/>
      <protection hidden="1"/>
    </xf>
    <xf numFmtId="8" fontId="1" fillId="2" borderId="23" xfId="3" applyNumberFormat="1" applyFont="1" applyFill="1" applyBorder="1" applyAlignment="1" applyProtection="1">
      <alignment horizontal="center" vertical="center" wrapText="1"/>
      <protection hidden="1"/>
    </xf>
    <xf numFmtId="8" fontId="1" fillId="2" borderId="28" xfId="3" applyNumberFormat="1" applyFont="1" applyFill="1" applyBorder="1" applyAlignment="1" applyProtection="1">
      <alignment horizontal="center" vertical="center"/>
      <protection hidden="1"/>
    </xf>
    <xf numFmtId="8" fontId="1" fillId="2" borderId="2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28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2" xfId="3" applyNumberFormat="1" applyFont="1" applyFill="1" applyBorder="1" applyAlignment="1" applyProtection="1">
      <alignment horizontal="center" vertical="center"/>
      <protection hidden="1"/>
    </xf>
    <xf numFmtId="164" fontId="1" fillId="2" borderId="28" xfId="3" applyNumberFormat="1" applyFont="1" applyFill="1" applyBorder="1" applyAlignment="1" applyProtection="1">
      <alignment horizontal="center" vertical="center"/>
      <protection hidden="1"/>
    </xf>
    <xf numFmtId="0" fontId="1" fillId="2" borderId="55" xfId="0" applyFont="1" applyFill="1" applyBorder="1" applyAlignment="1" applyProtection="1">
      <alignment horizontal="center"/>
      <protection hidden="1"/>
    </xf>
    <xf numFmtId="0" fontId="3" fillId="3" borderId="33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3" fontId="1" fillId="2" borderId="2" xfId="0" applyNumberFormat="1" applyFont="1" applyFill="1" applyBorder="1" applyAlignment="1" applyProtection="1">
      <alignment horizontal="center" vertical="center"/>
      <protection hidden="1"/>
    </xf>
    <xf numFmtId="8" fontId="5" fillId="3" borderId="27" xfId="0" applyNumberFormat="1" applyFont="1" applyFill="1" applyBorder="1" applyAlignment="1" applyProtection="1">
      <alignment horizontal="center" vertical="center" wrapText="1"/>
      <protection hidden="1"/>
    </xf>
    <xf numFmtId="8" fontId="5" fillId="3" borderId="33" xfId="0" applyNumberFormat="1" applyFont="1" applyFill="1" applyBorder="1" applyAlignment="1" applyProtection="1">
      <alignment horizontal="center" vertical="center" wrapText="1"/>
      <protection hidden="1"/>
    </xf>
    <xf numFmtId="8" fontId="5" fillId="3" borderId="28" xfId="0" applyNumberFormat="1" applyFont="1" applyFill="1" applyBorder="1" applyAlignment="1" applyProtection="1">
      <alignment horizontal="center" vertical="center" wrapText="1"/>
      <protection hidden="1"/>
    </xf>
    <xf numFmtId="8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8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8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8" fontId="5" fillId="3" borderId="9" xfId="0" applyNumberFormat="1" applyFont="1" applyFill="1" applyBorder="1" applyAlignment="1" applyProtection="1">
      <alignment horizontal="center" vertical="center" wrapText="1"/>
      <protection hidden="1"/>
    </xf>
    <xf numFmtId="8" fontId="5" fillId="3" borderId="11" xfId="0" applyNumberFormat="1" applyFont="1" applyFill="1" applyBorder="1" applyAlignment="1" applyProtection="1">
      <alignment horizontal="center" vertical="center" wrapText="1"/>
      <protection hidden="1"/>
    </xf>
    <xf numFmtId="8" fontId="5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28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hidden="1"/>
    </xf>
    <xf numFmtId="0" fontId="1" fillId="8" borderId="10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Protection="1">
      <protection hidden="1"/>
    </xf>
    <xf numFmtId="0" fontId="1" fillId="2" borderId="3" xfId="4" applyFont="1" applyFill="1" applyBorder="1" applyAlignment="1" applyProtection="1">
      <alignment horizontal="center" vertical="center"/>
      <protection hidden="1"/>
    </xf>
    <xf numFmtId="0" fontId="1" fillId="2" borderId="1" xfId="4" applyFont="1" applyFill="1" applyBorder="1" applyAlignment="1" applyProtection="1">
      <alignment horizontal="center" vertical="center"/>
      <protection hidden="1"/>
    </xf>
    <xf numFmtId="14" fontId="1" fillId="2" borderId="1" xfId="4" applyNumberFormat="1" applyFont="1" applyFill="1" applyBorder="1" applyAlignment="1" applyProtection="1">
      <alignment horizontal="center"/>
      <protection hidden="1"/>
    </xf>
    <xf numFmtId="0" fontId="1" fillId="2" borderId="5" xfId="4" applyFont="1" applyFill="1" applyBorder="1" applyProtection="1"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Protection="1">
      <protection hidden="1"/>
    </xf>
    <xf numFmtId="0" fontId="11" fillId="2" borderId="8" xfId="0" applyFont="1" applyFill="1" applyBorder="1" applyAlignment="1" applyProtection="1">
      <protection hidden="1"/>
    </xf>
    <xf numFmtId="0" fontId="11" fillId="2" borderId="71" xfId="0" applyFont="1" applyFill="1" applyBorder="1" applyAlignment="1" applyProtection="1">
      <protection hidden="1"/>
    </xf>
    <xf numFmtId="0" fontId="11" fillId="2" borderId="52" xfId="0" applyFont="1" applyFill="1" applyBorder="1" applyAlignment="1" applyProtection="1">
      <protection hidden="1"/>
    </xf>
    <xf numFmtId="0" fontId="1" fillId="2" borderId="2" xfId="4" applyFont="1" applyFill="1" applyBorder="1" applyAlignment="1" applyProtection="1">
      <alignment horizontal="center"/>
      <protection hidden="1"/>
    </xf>
    <xf numFmtId="14" fontId="1" fillId="2" borderId="3" xfId="4" applyNumberFormat="1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Protection="1">
      <protection hidden="1"/>
    </xf>
    <xf numFmtId="14" fontId="1" fillId="2" borderId="11" xfId="4" applyNumberFormat="1" applyFont="1" applyFill="1" applyBorder="1" applyAlignment="1" applyProtection="1">
      <alignment horizontal="center"/>
      <protection hidden="1"/>
    </xf>
    <xf numFmtId="0" fontId="1" fillId="2" borderId="11" xfId="4" applyFont="1" applyFill="1" applyBorder="1" applyAlignment="1" applyProtection="1">
      <alignment horizontal="center"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71" xfId="0" applyFont="1" applyFill="1" applyBorder="1" applyAlignment="1" applyProtection="1">
      <alignment horizontal="left" vertical="center"/>
      <protection hidden="1"/>
    </xf>
    <xf numFmtId="0" fontId="1" fillId="2" borderId="52" xfId="0" applyFont="1" applyFill="1" applyBorder="1" applyAlignment="1" applyProtection="1">
      <alignment horizontal="left" vertical="center"/>
      <protection hidden="1"/>
    </xf>
    <xf numFmtId="0" fontId="21" fillId="5" borderId="45" xfId="0" applyFont="1" applyFill="1" applyBorder="1" applyAlignment="1" applyProtection="1">
      <alignment horizontal="center"/>
      <protection hidden="1"/>
    </xf>
    <xf numFmtId="0" fontId="21" fillId="5" borderId="46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vertical="center"/>
      <protection hidden="1"/>
    </xf>
    <xf numFmtId="0" fontId="1" fillId="2" borderId="60" xfId="0" applyFont="1" applyFill="1" applyBorder="1" applyAlignment="1" applyProtection="1">
      <alignment horizontal="left" vertical="center"/>
      <protection hidden="1"/>
    </xf>
    <xf numFmtId="0" fontId="21" fillId="5" borderId="15" xfId="0" applyFont="1" applyFill="1" applyBorder="1" applyAlignment="1" applyProtection="1">
      <alignment horizontal="center" vertical="center"/>
      <protection hidden="1"/>
    </xf>
    <xf numFmtId="0" fontId="21" fillId="5" borderId="55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1" fillId="2" borderId="71" xfId="0" applyFont="1" applyFill="1" applyBorder="1" applyAlignment="1" applyProtection="1">
      <alignment horizontal="left"/>
      <protection hidden="1"/>
    </xf>
    <xf numFmtId="0" fontId="1" fillId="2" borderId="52" xfId="0" applyFont="1" applyFill="1" applyBorder="1" applyAlignment="1" applyProtection="1">
      <alignment horizontal="left"/>
      <protection hidden="1"/>
    </xf>
    <xf numFmtId="0" fontId="1" fillId="2" borderId="34" xfId="0" applyFont="1" applyFill="1" applyBorder="1" applyAlignment="1" applyProtection="1">
      <alignment horizontal="left" vertical="center"/>
      <protection hidden="1"/>
    </xf>
    <xf numFmtId="0" fontId="1" fillId="2" borderId="56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52" xfId="0" applyFont="1" applyFill="1" applyBorder="1" applyAlignment="1" applyProtection="1">
      <alignment horizontal="center"/>
      <protection hidden="1"/>
    </xf>
    <xf numFmtId="0" fontId="9" fillId="5" borderId="14" xfId="0" applyFont="1" applyFill="1" applyBorder="1" applyAlignment="1" applyProtection="1">
      <alignment horizontal="center" vertical="center"/>
      <protection hidden="1"/>
    </xf>
    <xf numFmtId="0" fontId="9" fillId="5" borderId="54" xfId="0" applyFont="1" applyFill="1" applyBorder="1" applyAlignment="1" applyProtection="1">
      <alignment horizontal="center" vertical="center"/>
      <protection hidden="1"/>
    </xf>
    <xf numFmtId="0" fontId="21" fillId="5" borderId="48" xfId="0" applyFont="1" applyFill="1" applyBorder="1" applyAlignment="1" applyProtection="1">
      <alignment horizontal="center" vertical="center"/>
      <protection hidden="1"/>
    </xf>
    <xf numFmtId="0" fontId="21" fillId="5" borderId="49" xfId="0" applyFont="1" applyFill="1" applyBorder="1" applyAlignment="1" applyProtection="1">
      <alignment horizontal="center" vertical="center"/>
      <protection hidden="1"/>
    </xf>
    <xf numFmtId="0" fontId="21" fillId="5" borderId="50" xfId="0" applyFont="1" applyFill="1" applyBorder="1" applyAlignment="1" applyProtection="1">
      <alignment horizontal="center" vertical="center"/>
      <protection hidden="1"/>
    </xf>
    <xf numFmtId="0" fontId="21" fillId="5" borderId="51" xfId="0" applyFont="1" applyFill="1" applyBorder="1" applyAlignment="1" applyProtection="1">
      <alignment horizontal="center" vertical="center"/>
      <protection hidden="1"/>
    </xf>
    <xf numFmtId="0" fontId="21" fillId="5" borderId="45" xfId="0" applyFont="1" applyFill="1" applyBorder="1" applyAlignment="1" applyProtection="1">
      <alignment horizontal="center" vertical="center"/>
      <protection hidden="1"/>
    </xf>
    <xf numFmtId="0" fontId="21" fillId="5" borderId="61" xfId="0" applyFont="1" applyFill="1" applyBorder="1" applyAlignment="1" applyProtection="1">
      <alignment horizontal="center" vertical="center"/>
      <protection hidden="1"/>
    </xf>
    <xf numFmtId="0" fontId="9" fillId="7" borderId="18" xfId="0" applyFont="1" applyFill="1" applyBorder="1" applyAlignment="1" applyProtection="1">
      <alignment horizontal="center"/>
      <protection hidden="1"/>
    </xf>
    <xf numFmtId="0" fontId="9" fillId="7" borderId="19" xfId="0" applyFont="1" applyFill="1" applyBorder="1" applyAlignment="1" applyProtection="1">
      <alignment horizontal="center"/>
      <protection hidden="1"/>
    </xf>
    <xf numFmtId="0" fontId="9" fillId="7" borderId="20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center" vertical="center"/>
      <protection hidden="1"/>
    </xf>
    <xf numFmtId="0" fontId="1" fillId="2" borderId="55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53" xfId="0" applyFont="1" applyFill="1" applyBorder="1" applyAlignment="1" applyProtection="1">
      <alignment horizontal="center"/>
      <protection hidden="1"/>
    </xf>
    <xf numFmtId="0" fontId="3" fillId="3" borderId="33" xfId="0" applyFont="1" applyFill="1" applyBorder="1" applyAlignment="1" applyProtection="1">
      <alignment horizontal="center"/>
      <protection hidden="1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10" xfId="0" applyFont="1" applyFill="1" applyBorder="1" applyAlignment="1" applyProtection="1">
      <alignment horizontal="center"/>
      <protection hidden="1"/>
    </xf>
    <xf numFmtId="0" fontId="9" fillId="7" borderId="48" xfId="0" applyFont="1" applyFill="1" applyBorder="1" applyAlignment="1" applyProtection="1">
      <alignment horizontal="center"/>
      <protection hidden="1"/>
    </xf>
    <xf numFmtId="0" fontId="9" fillId="7" borderId="46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3" fillId="2" borderId="59" xfId="0" applyFont="1" applyFill="1" applyBorder="1" applyAlignment="1" applyProtection="1">
      <alignment horizontal="center"/>
      <protection hidden="1"/>
    </xf>
    <xf numFmtId="0" fontId="3" fillId="2" borderId="50" xfId="0" applyFont="1" applyFill="1" applyBorder="1" applyAlignment="1" applyProtection="1">
      <alignment horizontal="center"/>
      <protection hidden="1"/>
    </xf>
    <xf numFmtId="0" fontId="3" fillId="2" borderId="73" xfId="0" applyFont="1" applyFill="1" applyBorder="1" applyAlignment="1" applyProtection="1">
      <alignment horizontal="center"/>
      <protection hidden="1"/>
    </xf>
    <xf numFmtId="164" fontId="8" fillId="2" borderId="18" xfId="2" applyNumberFormat="1" applyFont="1" applyFill="1" applyBorder="1" applyAlignment="1" applyProtection="1">
      <alignment horizontal="center" vertical="top" wrapText="1"/>
      <protection hidden="1"/>
    </xf>
    <xf numFmtId="164" fontId="8" fillId="2" borderId="20" xfId="2" applyNumberFormat="1" applyFont="1" applyFill="1" applyBorder="1" applyAlignment="1" applyProtection="1">
      <alignment horizontal="center" vertical="top" wrapText="1"/>
      <protection hidden="1"/>
    </xf>
    <xf numFmtId="0" fontId="3" fillId="3" borderId="18" xfId="0" applyFont="1" applyFill="1" applyBorder="1" applyAlignment="1" applyProtection="1">
      <alignment horizontal="center" wrapText="1"/>
      <protection hidden="1"/>
    </xf>
    <xf numFmtId="0" fontId="3" fillId="3" borderId="19" xfId="0" applyFont="1" applyFill="1" applyBorder="1" applyAlignment="1" applyProtection="1">
      <alignment horizontal="center" wrapText="1"/>
      <protection hidden="1"/>
    </xf>
    <xf numFmtId="0" fontId="3" fillId="3" borderId="20" xfId="0" applyFont="1" applyFill="1" applyBorder="1" applyAlignment="1" applyProtection="1">
      <alignment horizontal="center" wrapText="1"/>
      <protection hidden="1"/>
    </xf>
    <xf numFmtId="164" fontId="17" fillId="7" borderId="18" xfId="0" applyNumberFormat="1" applyFont="1" applyFill="1" applyBorder="1" applyAlignment="1" applyProtection="1">
      <alignment horizontal="center" vertical="center"/>
      <protection hidden="1"/>
    </xf>
    <xf numFmtId="164" fontId="17" fillId="7" borderId="20" xfId="0" applyNumberFormat="1" applyFont="1" applyFill="1" applyBorder="1" applyAlignment="1" applyProtection="1">
      <alignment horizontal="center" vertical="center"/>
      <protection hidden="1"/>
    </xf>
    <xf numFmtId="0" fontId="12" fillId="5" borderId="18" xfId="0" applyFont="1" applyFill="1" applyBorder="1" applyAlignment="1" applyProtection="1">
      <alignment horizontal="center" vertical="center"/>
      <protection hidden="1"/>
    </xf>
    <xf numFmtId="0" fontId="12" fillId="5" borderId="19" xfId="0" applyFont="1" applyFill="1" applyBorder="1" applyAlignment="1" applyProtection="1">
      <alignment horizontal="center" vertical="center"/>
      <protection hidden="1"/>
    </xf>
    <xf numFmtId="0" fontId="12" fillId="5" borderId="20" xfId="0" applyFont="1" applyFill="1" applyBorder="1" applyAlignment="1" applyProtection="1">
      <alignment horizontal="center" vertical="center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12" fillId="5" borderId="19" xfId="0" applyFont="1" applyFill="1" applyBorder="1" applyAlignment="1" applyProtection="1">
      <alignment horizontal="center" vertical="center" wrapText="1"/>
      <protection hidden="1"/>
    </xf>
    <xf numFmtId="0" fontId="12" fillId="5" borderId="20" xfId="0" applyFont="1" applyFill="1" applyBorder="1" applyAlignment="1" applyProtection="1">
      <alignment horizontal="center" vertical="center" wrapText="1"/>
      <protection hidden="1"/>
    </xf>
    <xf numFmtId="0" fontId="12" fillId="5" borderId="18" xfId="0" applyNumberFormat="1" applyFont="1" applyFill="1" applyBorder="1" applyAlignment="1" applyProtection="1">
      <alignment horizontal="center" vertical="center"/>
      <protection hidden="1"/>
    </xf>
    <xf numFmtId="0" fontId="12" fillId="5" borderId="19" xfId="0" applyNumberFormat="1" applyFont="1" applyFill="1" applyBorder="1" applyAlignment="1" applyProtection="1">
      <alignment horizontal="center" vertical="center"/>
      <protection hidden="1"/>
    </xf>
    <xf numFmtId="0" fontId="12" fillId="5" borderId="2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3" fillId="3" borderId="4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7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 applyProtection="1">
      <alignment horizontal="center"/>
      <protection hidden="1"/>
    </xf>
    <xf numFmtId="0" fontId="6" fillId="3" borderId="19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Alignment="1" applyProtection="1">
      <alignment horizontal="center"/>
      <protection hidden="1"/>
    </xf>
    <xf numFmtId="0" fontId="12" fillId="5" borderId="46" xfId="0" applyNumberFormat="1" applyFont="1" applyFill="1" applyBorder="1" applyAlignment="1" applyProtection="1">
      <alignment horizontal="center" vertic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12" fillId="5" borderId="19" xfId="0" applyFont="1" applyFill="1" applyBorder="1" applyAlignment="1" applyProtection="1">
      <alignment horizontal="center"/>
      <protection hidden="1"/>
    </xf>
    <xf numFmtId="0" fontId="12" fillId="5" borderId="20" xfId="0" applyFont="1" applyFill="1" applyBorder="1" applyAlignment="1" applyProtection="1">
      <alignment horizontal="center"/>
      <protection hidden="1"/>
    </xf>
    <xf numFmtId="0" fontId="14" fillId="7" borderId="14" xfId="0" applyFont="1" applyFill="1" applyBorder="1" applyAlignment="1" applyProtection="1">
      <alignment horizontal="center" vertical="center" wrapText="1"/>
      <protection hidden="1"/>
    </xf>
    <xf numFmtId="0" fontId="14" fillId="7" borderId="15" xfId="0" applyFont="1" applyFill="1" applyBorder="1" applyAlignment="1" applyProtection="1">
      <alignment horizontal="center" vertical="center" wrapText="1"/>
      <protection hidden="1"/>
    </xf>
    <xf numFmtId="0" fontId="14" fillId="7" borderId="18" xfId="0" applyFont="1" applyFill="1" applyBorder="1" applyAlignment="1" applyProtection="1">
      <alignment horizontal="center" vertical="center" wrapText="1"/>
      <protection hidden="1"/>
    </xf>
    <xf numFmtId="0" fontId="14" fillId="7" borderId="63" xfId="0" applyFont="1" applyFill="1" applyBorder="1" applyAlignment="1" applyProtection="1">
      <alignment horizontal="center" vertical="center" wrapText="1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0" fontId="9" fillId="5" borderId="20" xfId="0" applyFont="1" applyFill="1" applyBorder="1" applyAlignment="1" applyProtection="1">
      <alignment horizontal="center"/>
      <protection hidden="1"/>
    </xf>
    <xf numFmtId="0" fontId="9" fillId="7" borderId="36" xfId="0" applyFont="1" applyFill="1" applyBorder="1" applyAlignment="1" applyProtection="1">
      <alignment horizontal="center" vertical="center" wrapText="1"/>
      <protection hidden="1"/>
    </xf>
    <xf numFmtId="0" fontId="9" fillId="7" borderId="26" xfId="0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/>
      <protection hidden="1"/>
    </xf>
    <xf numFmtId="0" fontId="12" fillId="7" borderId="19" xfId="0" applyFont="1" applyFill="1" applyBorder="1" applyAlignment="1" applyProtection="1">
      <alignment horizontal="center"/>
      <protection hidden="1"/>
    </xf>
    <xf numFmtId="0" fontId="12" fillId="7" borderId="20" xfId="0" applyFont="1" applyFill="1" applyBorder="1" applyAlignment="1" applyProtection="1">
      <alignment horizontal="center"/>
      <protection hidden="1"/>
    </xf>
    <xf numFmtId="0" fontId="3" fillId="6" borderId="18" xfId="0" applyFont="1" applyFill="1" applyBorder="1" applyAlignment="1" applyProtection="1">
      <alignment horizontal="center" vertical="center" wrapText="1"/>
      <protection hidden="1"/>
    </xf>
    <xf numFmtId="0" fontId="3" fillId="6" borderId="19" xfId="0" applyFont="1" applyFill="1" applyBorder="1" applyAlignment="1" applyProtection="1">
      <alignment horizontal="center" vertical="center" wrapText="1"/>
      <protection hidden="1"/>
    </xf>
    <xf numFmtId="0" fontId="3" fillId="6" borderId="20" xfId="0" applyFont="1" applyFill="1" applyBorder="1" applyAlignment="1" applyProtection="1">
      <alignment horizontal="center" vertical="center" wrapText="1"/>
      <protection hidden="1"/>
    </xf>
    <xf numFmtId="0" fontId="9" fillId="7" borderId="18" xfId="0" applyFont="1" applyFill="1" applyBorder="1" applyAlignment="1" applyProtection="1">
      <alignment horizontal="center" vertical="center" wrapText="1"/>
      <protection hidden="1"/>
    </xf>
    <xf numFmtId="0" fontId="9" fillId="7" borderId="19" xfId="0" applyFont="1" applyFill="1" applyBorder="1" applyAlignment="1" applyProtection="1">
      <alignment horizontal="center" vertical="center" wrapText="1"/>
      <protection hidden="1"/>
    </xf>
    <xf numFmtId="0" fontId="9" fillId="7" borderId="20" xfId="0" applyFont="1" applyFill="1" applyBorder="1" applyAlignment="1" applyProtection="1">
      <alignment horizontal="center" vertical="center" wrapText="1"/>
      <protection hidden="1"/>
    </xf>
    <xf numFmtId="0" fontId="16" fillId="3" borderId="56" xfId="0" applyFont="1" applyFill="1" applyBorder="1" applyAlignment="1" applyProtection="1">
      <alignment horizontal="center"/>
      <protection hidden="1"/>
    </xf>
    <xf numFmtId="0" fontId="16" fillId="3" borderId="33" xfId="0" applyFont="1" applyFill="1" applyBorder="1" applyAlignment="1" applyProtection="1">
      <alignment horizontal="center"/>
      <protection hidden="1"/>
    </xf>
    <xf numFmtId="0" fontId="16" fillId="3" borderId="28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16" fillId="3" borderId="18" xfId="0" applyFont="1" applyFill="1" applyBorder="1" applyAlignment="1" applyProtection="1">
      <alignment horizontal="center"/>
      <protection hidden="1"/>
    </xf>
    <xf numFmtId="0" fontId="16" fillId="3" borderId="19" xfId="0" applyFont="1" applyFill="1" applyBorder="1" applyAlignment="1" applyProtection="1">
      <alignment horizontal="center"/>
      <protection hidden="1"/>
    </xf>
    <xf numFmtId="0" fontId="16" fillId="3" borderId="20" xfId="0" applyFont="1" applyFill="1" applyBorder="1" applyAlignment="1" applyProtection="1">
      <alignment horizontal="center"/>
      <protection hidden="1"/>
    </xf>
    <xf numFmtId="0" fontId="16" fillId="3" borderId="44" xfId="0" applyFont="1" applyFill="1" applyBorder="1" applyAlignment="1" applyProtection="1">
      <alignment horizontal="center" vertical="center"/>
      <protection hidden="1"/>
    </xf>
    <xf numFmtId="0" fontId="16" fillId="3" borderId="25" xfId="0" applyFont="1" applyFill="1" applyBorder="1" applyAlignment="1" applyProtection="1">
      <alignment horizontal="center" vertical="center"/>
      <protection hidden="1"/>
    </xf>
    <xf numFmtId="0" fontId="16" fillId="3" borderId="34" xfId="0" applyFont="1" applyFill="1" applyBorder="1" applyAlignment="1" applyProtection="1">
      <alignment horizontal="center"/>
      <protection hidden="1"/>
    </xf>
    <xf numFmtId="0" fontId="16" fillId="3" borderId="27" xfId="0" applyFont="1" applyFill="1" applyBorder="1" applyAlignment="1" applyProtection="1">
      <alignment horizontal="center"/>
      <protection hidden="1"/>
    </xf>
  </cellXfs>
  <cellStyles count="5">
    <cellStyle name="Euro" xfId="1"/>
    <cellStyle name="Millares" xfId="2" builtinId="3"/>
    <cellStyle name="Moneda" xfId="3" builtinId="4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A32037"/>
      <color rgb="FF001E61"/>
      <color rgb="FFBFBFBF"/>
      <color rgb="FFA79466"/>
      <color rgb="FF9BA9B8"/>
      <color rgb="FFCBD7EE"/>
      <color rgb="FF1A2E3C"/>
      <color rgb="FF782834"/>
      <color rgb="FFD9DADB"/>
      <color rgb="FFB1B3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7</xdr:row>
      <xdr:rowOff>30861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1136650</xdr:colOff>
      <xdr:row>7</xdr:row>
      <xdr:rowOff>53086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333375</xdr:colOff>
      <xdr:row>7</xdr:row>
      <xdr:rowOff>30861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1378744</xdr:colOff>
      <xdr:row>6</xdr:row>
      <xdr:rowOff>164211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7</xdr:row>
      <xdr:rowOff>30861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123825</xdr:colOff>
      <xdr:row>7</xdr:row>
      <xdr:rowOff>30861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107576</xdr:colOff>
      <xdr:row>7</xdr:row>
      <xdr:rowOff>66160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51"/>
  <sheetViews>
    <sheetView tabSelected="1" zoomScaleNormal="100" zoomScaleSheetLayoutView="90" workbookViewId="0">
      <selection activeCell="B14" sqref="B14"/>
    </sheetView>
  </sheetViews>
  <sheetFormatPr baseColWidth="10" defaultRowHeight="12.75" x14ac:dyDescent="0.2"/>
  <cols>
    <col min="1" max="1" width="2.28515625" style="1" customWidth="1"/>
    <col min="2" max="2" width="27.140625" style="1" customWidth="1"/>
    <col min="3" max="4" width="18.7109375" style="1" customWidth="1"/>
    <col min="5" max="5" width="19.42578125" style="1" customWidth="1"/>
    <col min="6" max="6" width="20.42578125" style="1" customWidth="1"/>
    <col min="7" max="7" width="21.42578125" style="1" customWidth="1"/>
    <col min="8" max="8" width="17.7109375" style="54" customWidth="1"/>
    <col min="9" max="9" width="11" style="54" customWidth="1"/>
    <col min="10" max="10" width="9.85546875" style="54" bestFit="1" customWidth="1"/>
    <col min="11" max="11" width="2.7109375" style="1" customWidth="1"/>
    <col min="12" max="16384" width="11.42578125" style="1"/>
  </cols>
  <sheetData>
    <row r="9" spans="1:12" ht="15" x14ac:dyDescent="0.25">
      <c r="A9" s="7" t="s">
        <v>10</v>
      </c>
      <c r="F9" s="109"/>
      <c r="G9" s="109"/>
      <c r="H9" s="110"/>
      <c r="I9" s="110"/>
      <c r="J9" s="110"/>
      <c r="K9" s="111"/>
      <c r="L9" s="111"/>
    </row>
    <row r="10" spans="1:12" x14ac:dyDescent="0.2">
      <c r="A10" s="3" t="s">
        <v>108</v>
      </c>
      <c r="F10" s="9"/>
      <c r="G10" s="9"/>
    </row>
    <row r="11" spans="1:12" ht="13.5" thickBot="1" x14ac:dyDescent="0.25">
      <c r="A11" s="3"/>
      <c r="F11" s="9"/>
      <c r="G11" s="9"/>
    </row>
    <row r="12" spans="1:12" ht="13.5" thickBot="1" x14ac:dyDescent="0.25">
      <c r="A12" s="3"/>
      <c r="B12" s="6"/>
      <c r="D12" s="342" t="s">
        <v>49</v>
      </c>
      <c r="E12" s="343"/>
      <c r="F12" s="343"/>
      <c r="G12" s="343"/>
      <c r="H12" s="343"/>
      <c r="I12" s="343"/>
      <c r="J12" s="344"/>
    </row>
    <row r="13" spans="1:12" ht="15.75" thickBot="1" x14ac:dyDescent="0.3">
      <c r="A13" s="7"/>
      <c r="B13" s="6"/>
      <c r="C13" s="264" t="s">
        <v>169</v>
      </c>
      <c r="D13" s="265" t="s">
        <v>78</v>
      </c>
      <c r="E13" s="266" t="s">
        <v>79</v>
      </c>
      <c r="F13" s="267" t="s">
        <v>90</v>
      </c>
      <c r="G13" s="266" t="s">
        <v>91</v>
      </c>
      <c r="H13" s="267" t="s">
        <v>109</v>
      </c>
      <c r="I13" s="356" t="s">
        <v>110</v>
      </c>
      <c r="J13" s="357"/>
    </row>
    <row r="14" spans="1:12" ht="15" x14ac:dyDescent="0.25">
      <c r="A14" s="7"/>
      <c r="B14" s="260" t="s">
        <v>69</v>
      </c>
      <c r="C14" s="345" t="s">
        <v>170</v>
      </c>
      <c r="D14" s="255">
        <v>36</v>
      </c>
      <c r="E14" s="26">
        <v>26</v>
      </c>
      <c r="F14" s="117">
        <v>28</v>
      </c>
      <c r="G14" s="26">
        <v>19</v>
      </c>
      <c r="H14" s="66">
        <v>4</v>
      </c>
      <c r="I14" s="350">
        <v>1</v>
      </c>
      <c r="J14" s="351"/>
    </row>
    <row r="15" spans="1:12" ht="15" x14ac:dyDescent="0.25">
      <c r="A15" s="7"/>
      <c r="B15" s="261" t="s">
        <v>22</v>
      </c>
      <c r="C15" s="346"/>
      <c r="D15" s="8">
        <v>517</v>
      </c>
      <c r="E15" s="240">
        <v>793</v>
      </c>
      <c r="F15" s="8">
        <v>332</v>
      </c>
      <c r="G15" s="240">
        <v>304</v>
      </c>
      <c r="H15" s="78">
        <v>25</v>
      </c>
      <c r="I15" s="352">
        <v>5</v>
      </c>
      <c r="J15" s="353"/>
    </row>
    <row r="16" spans="1:12" ht="15.75" thickBot="1" x14ac:dyDescent="0.3">
      <c r="A16" s="7"/>
      <c r="B16" s="262" t="s">
        <v>70</v>
      </c>
      <c r="C16" s="347"/>
      <c r="D16" s="256">
        <v>36</v>
      </c>
      <c r="E16" s="257">
        <v>55</v>
      </c>
      <c r="F16" s="278">
        <v>29</v>
      </c>
      <c r="G16" s="257">
        <v>20</v>
      </c>
      <c r="H16" s="258">
        <v>2</v>
      </c>
      <c r="I16" s="354">
        <v>2</v>
      </c>
      <c r="J16" s="355"/>
    </row>
    <row r="17" spans="1:10" ht="15" x14ac:dyDescent="0.25">
      <c r="A17" s="7"/>
      <c r="B17" s="260" t="s">
        <v>69</v>
      </c>
      <c r="C17" s="345" t="s">
        <v>171</v>
      </c>
      <c r="D17" s="268"/>
      <c r="E17" s="268"/>
      <c r="F17" s="279"/>
      <c r="G17" s="268"/>
      <c r="H17" s="279"/>
      <c r="I17" s="358">
        <v>16</v>
      </c>
      <c r="J17" s="359"/>
    </row>
    <row r="18" spans="1:10" ht="15" x14ac:dyDescent="0.25">
      <c r="A18" s="7"/>
      <c r="B18" s="263" t="s">
        <v>172</v>
      </c>
      <c r="C18" s="346"/>
      <c r="D18" s="147"/>
      <c r="E18" s="147"/>
      <c r="F18" s="259"/>
      <c r="G18" s="147"/>
      <c r="H18" s="259"/>
      <c r="I18" s="348">
        <v>5</v>
      </c>
      <c r="J18" s="349"/>
    </row>
    <row r="19" spans="1:10" ht="15" x14ac:dyDescent="0.25">
      <c r="A19" s="7"/>
      <c r="B19" s="261" t="s">
        <v>22</v>
      </c>
      <c r="C19" s="346"/>
      <c r="D19" s="133"/>
      <c r="E19" s="133"/>
      <c r="F19" s="280"/>
      <c r="G19" s="133"/>
      <c r="H19" s="280"/>
      <c r="I19" s="348">
        <v>733</v>
      </c>
      <c r="J19" s="349"/>
    </row>
    <row r="20" spans="1:10" ht="15.75" thickBot="1" x14ac:dyDescent="0.3">
      <c r="A20" s="7"/>
      <c r="B20" s="262" t="s">
        <v>70</v>
      </c>
      <c r="C20" s="347"/>
      <c r="D20" s="269"/>
      <c r="E20" s="269"/>
      <c r="F20" s="281"/>
      <c r="G20" s="269"/>
      <c r="H20" s="281"/>
      <c r="I20" s="360">
        <v>46</v>
      </c>
      <c r="J20" s="361"/>
    </row>
    <row r="21" spans="1:10" ht="15" x14ac:dyDescent="0.25">
      <c r="A21" s="7"/>
      <c r="F21" s="9"/>
      <c r="G21" s="9"/>
    </row>
    <row r="22" spans="1:10" x14ac:dyDescent="0.2">
      <c r="A22" s="3" t="s">
        <v>111</v>
      </c>
    </row>
    <row r="23" spans="1:10" ht="13.5" thickBot="1" x14ac:dyDescent="0.25"/>
    <row r="24" spans="1:10" x14ac:dyDescent="0.2">
      <c r="B24" s="334" t="s">
        <v>53</v>
      </c>
      <c r="C24" s="336" t="s">
        <v>55</v>
      </c>
      <c r="D24" s="340"/>
      <c r="E24" s="337"/>
      <c r="F24" s="336" t="s">
        <v>54</v>
      </c>
      <c r="G24" s="337"/>
      <c r="H24" s="325" t="s">
        <v>97</v>
      </c>
      <c r="I24" s="321" t="s">
        <v>57</v>
      </c>
      <c r="J24" s="322"/>
    </row>
    <row r="25" spans="1:10" ht="13.5" thickBot="1" x14ac:dyDescent="0.25">
      <c r="B25" s="335"/>
      <c r="C25" s="338"/>
      <c r="D25" s="341"/>
      <c r="E25" s="339"/>
      <c r="F25" s="338"/>
      <c r="G25" s="339"/>
      <c r="H25" s="326"/>
      <c r="I25" s="249" t="s">
        <v>58</v>
      </c>
      <c r="J25" s="250" t="s">
        <v>56</v>
      </c>
    </row>
    <row r="26" spans="1:10" ht="12.75" customHeight="1" x14ac:dyDescent="0.2">
      <c r="B26" s="298" t="s">
        <v>126</v>
      </c>
      <c r="C26" s="141" t="s">
        <v>122</v>
      </c>
      <c r="D26" s="251"/>
      <c r="E26" s="142"/>
      <c r="F26" s="330" t="s">
        <v>127</v>
      </c>
      <c r="G26" s="331"/>
      <c r="H26" s="139">
        <v>43895</v>
      </c>
      <c r="I26" s="299">
        <v>16</v>
      </c>
      <c r="J26" s="140">
        <v>2</v>
      </c>
    </row>
    <row r="27" spans="1:10" ht="12.75" customHeight="1" x14ac:dyDescent="0.2">
      <c r="B27" s="298" t="s">
        <v>126</v>
      </c>
      <c r="C27" s="143" t="s">
        <v>122</v>
      </c>
      <c r="D27" s="252"/>
      <c r="E27" s="144"/>
      <c r="F27" s="318" t="s">
        <v>129</v>
      </c>
      <c r="G27" s="320"/>
      <c r="H27" s="138">
        <v>43892</v>
      </c>
      <c r="I27" s="300">
        <v>3</v>
      </c>
      <c r="J27" s="119">
        <v>0</v>
      </c>
    </row>
    <row r="28" spans="1:10" ht="12.75" customHeight="1" x14ac:dyDescent="0.2">
      <c r="B28" s="298" t="s">
        <v>126</v>
      </c>
      <c r="C28" s="327" t="s">
        <v>122</v>
      </c>
      <c r="D28" s="328"/>
      <c r="E28" s="329"/>
      <c r="F28" s="332" t="s">
        <v>128</v>
      </c>
      <c r="G28" s="333"/>
      <c r="H28" s="301">
        <v>43900</v>
      </c>
      <c r="I28" s="300">
        <v>4</v>
      </c>
      <c r="J28" s="119">
        <v>0</v>
      </c>
    </row>
    <row r="29" spans="1:10" ht="12.75" customHeight="1" x14ac:dyDescent="0.2">
      <c r="B29" s="302" t="s">
        <v>131</v>
      </c>
      <c r="C29" s="327" t="s">
        <v>130</v>
      </c>
      <c r="D29" s="328"/>
      <c r="E29" s="329"/>
      <c r="F29" s="323" t="s">
        <v>127</v>
      </c>
      <c r="G29" s="324"/>
      <c r="H29" s="139">
        <v>43895</v>
      </c>
      <c r="I29" s="300">
        <v>2</v>
      </c>
      <c r="J29" s="303">
        <v>0</v>
      </c>
    </row>
    <row r="30" spans="1:10" ht="12.75" customHeight="1" x14ac:dyDescent="0.2">
      <c r="B30" s="302" t="s">
        <v>132</v>
      </c>
      <c r="C30" s="242" t="s">
        <v>133</v>
      </c>
      <c r="D30" s="253"/>
      <c r="E30" s="243"/>
      <c r="F30" s="242" t="s">
        <v>134</v>
      </c>
      <c r="G30" s="243"/>
      <c r="H30" s="301">
        <v>44032</v>
      </c>
      <c r="I30" s="300">
        <v>30</v>
      </c>
      <c r="J30" s="303">
        <v>1</v>
      </c>
    </row>
    <row r="31" spans="1:10" ht="12.75" customHeight="1" x14ac:dyDescent="0.2">
      <c r="B31" s="304" t="s">
        <v>132</v>
      </c>
      <c r="C31" s="143" t="s">
        <v>133</v>
      </c>
      <c r="D31" s="252"/>
      <c r="E31" s="144"/>
      <c r="F31" s="318" t="s">
        <v>135</v>
      </c>
      <c r="G31" s="320"/>
      <c r="H31" s="138">
        <v>44060</v>
      </c>
      <c r="I31" s="300">
        <v>25</v>
      </c>
      <c r="J31" s="119">
        <v>1</v>
      </c>
    </row>
    <row r="32" spans="1:10" ht="12.75" customHeight="1" x14ac:dyDescent="0.2">
      <c r="B32" s="302" t="s">
        <v>132</v>
      </c>
      <c r="C32" s="242" t="s">
        <v>133</v>
      </c>
      <c r="D32" s="253"/>
      <c r="E32" s="243"/>
      <c r="F32" s="242" t="s">
        <v>136</v>
      </c>
      <c r="G32" s="243"/>
      <c r="H32" s="301">
        <v>44093</v>
      </c>
      <c r="I32" s="300">
        <v>15</v>
      </c>
      <c r="J32" s="303">
        <v>1</v>
      </c>
    </row>
    <row r="33" spans="2:11" ht="12.75" customHeight="1" x14ac:dyDescent="0.2">
      <c r="B33" s="304" t="s">
        <v>132</v>
      </c>
      <c r="C33" s="143" t="s">
        <v>133</v>
      </c>
      <c r="D33" s="252"/>
      <c r="E33" s="144"/>
      <c r="F33" s="318" t="s">
        <v>138</v>
      </c>
      <c r="G33" s="320"/>
      <c r="H33" s="139">
        <v>44120</v>
      </c>
      <c r="I33" s="121">
        <v>45</v>
      </c>
      <c r="J33" s="120">
        <v>1</v>
      </c>
    </row>
    <row r="34" spans="2:11" ht="12.75" customHeight="1" x14ac:dyDescent="0.2">
      <c r="B34" s="302" t="s">
        <v>132</v>
      </c>
      <c r="C34" s="305" t="s">
        <v>133</v>
      </c>
      <c r="D34" s="306"/>
      <c r="E34" s="307"/>
      <c r="F34" s="305" t="s">
        <v>139</v>
      </c>
      <c r="G34" s="307"/>
      <c r="H34" s="301">
        <v>44120</v>
      </c>
      <c r="I34" s="300">
        <v>100</v>
      </c>
      <c r="J34" s="308">
        <v>1</v>
      </c>
    </row>
    <row r="35" spans="2:11" ht="12.75" customHeight="1" x14ac:dyDescent="0.2">
      <c r="B35" s="302" t="s">
        <v>132</v>
      </c>
      <c r="C35" s="305" t="s">
        <v>133</v>
      </c>
      <c r="D35" s="306"/>
      <c r="E35" s="307"/>
      <c r="F35" s="305" t="s">
        <v>140</v>
      </c>
      <c r="G35" s="307"/>
      <c r="H35" s="301">
        <v>44166</v>
      </c>
      <c r="I35" s="300">
        <v>100</v>
      </c>
      <c r="J35" s="308">
        <v>1</v>
      </c>
    </row>
    <row r="36" spans="2:11" ht="12.75" customHeight="1" x14ac:dyDescent="0.2">
      <c r="B36" s="302" t="s">
        <v>132</v>
      </c>
      <c r="C36" s="305" t="s">
        <v>133</v>
      </c>
      <c r="D36" s="306"/>
      <c r="E36" s="307"/>
      <c r="F36" s="305" t="s">
        <v>141</v>
      </c>
      <c r="G36" s="307"/>
      <c r="H36" s="301">
        <v>44167</v>
      </c>
      <c r="I36" s="300">
        <v>100</v>
      </c>
      <c r="J36" s="308">
        <v>1</v>
      </c>
    </row>
    <row r="37" spans="2:11" ht="12.75" customHeight="1" x14ac:dyDescent="0.2">
      <c r="B37" s="302" t="s">
        <v>131</v>
      </c>
      <c r="C37" s="305" t="s">
        <v>142</v>
      </c>
      <c r="D37" s="306"/>
      <c r="E37" s="307"/>
      <c r="F37" s="318" t="s">
        <v>137</v>
      </c>
      <c r="G37" s="320"/>
      <c r="H37" s="139">
        <v>44110</v>
      </c>
      <c r="I37" s="121">
        <v>20</v>
      </c>
      <c r="J37" s="120">
        <v>1</v>
      </c>
    </row>
    <row r="38" spans="2:11" ht="12.75" customHeight="1" x14ac:dyDescent="0.2">
      <c r="B38" s="302" t="s">
        <v>131</v>
      </c>
      <c r="C38" s="305" t="s">
        <v>143</v>
      </c>
      <c r="D38" s="306"/>
      <c r="E38" s="307"/>
      <c r="F38" s="305" t="s">
        <v>144</v>
      </c>
      <c r="G38" s="307"/>
      <c r="H38" s="301">
        <v>44113</v>
      </c>
      <c r="I38" s="300">
        <v>14</v>
      </c>
      <c r="J38" s="308">
        <v>1</v>
      </c>
    </row>
    <row r="39" spans="2:11" ht="12.75" customHeight="1" x14ac:dyDescent="0.2">
      <c r="B39" s="302" t="s">
        <v>131</v>
      </c>
      <c r="C39" s="305" t="s">
        <v>142</v>
      </c>
      <c r="D39" s="306"/>
      <c r="E39" s="307"/>
      <c r="F39" s="305" t="s">
        <v>145</v>
      </c>
      <c r="G39" s="307"/>
      <c r="H39" s="301">
        <v>44117</v>
      </c>
      <c r="I39" s="300">
        <v>7</v>
      </c>
      <c r="J39" s="308">
        <v>1</v>
      </c>
    </row>
    <row r="40" spans="2:11" ht="12.75" customHeight="1" x14ac:dyDescent="0.2">
      <c r="B40" s="302" t="s">
        <v>131</v>
      </c>
      <c r="C40" s="305" t="s">
        <v>142</v>
      </c>
      <c r="D40" s="306"/>
      <c r="E40" s="307"/>
      <c r="F40" s="305" t="s">
        <v>146</v>
      </c>
      <c r="G40" s="307"/>
      <c r="H40" s="301">
        <v>44142</v>
      </c>
      <c r="I40" s="300">
        <v>11</v>
      </c>
      <c r="J40" s="303">
        <v>1</v>
      </c>
    </row>
    <row r="41" spans="2:11" ht="12.75" customHeight="1" x14ac:dyDescent="0.2">
      <c r="B41" s="304" t="s">
        <v>131</v>
      </c>
      <c r="C41" s="318" t="s">
        <v>142</v>
      </c>
      <c r="D41" s="319"/>
      <c r="E41" s="320"/>
      <c r="F41" s="318" t="s">
        <v>147</v>
      </c>
      <c r="G41" s="320"/>
      <c r="H41" s="139">
        <v>44155</v>
      </c>
      <c r="I41" s="300">
        <v>74</v>
      </c>
      <c r="J41" s="119">
        <v>1</v>
      </c>
    </row>
    <row r="42" spans="2:11" ht="12.75" customHeight="1" x14ac:dyDescent="0.2">
      <c r="B42" s="304" t="s">
        <v>148</v>
      </c>
      <c r="C42" s="318" t="s">
        <v>149</v>
      </c>
      <c r="D42" s="319"/>
      <c r="E42" s="320"/>
      <c r="F42" s="318" t="s">
        <v>150</v>
      </c>
      <c r="G42" s="320"/>
      <c r="H42" s="139">
        <v>44074</v>
      </c>
      <c r="I42" s="300">
        <v>2</v>
      </c>
      <c r="J42" s="119">
        <v>1</v>
      </c>
    </row>
    <row r="43" spans="2:11" ht="12.75" customHeight="1" x14ac:dyDescent="0.2">
      <c r="B43" s="304" t="s">
        <v>151</v>
      </c>
      <c r="C43" s="318" t="s">
        <v>151</v>
      </c>
      <c r="D43" s="319"/>
      <c r="E43" s="320"/>
      <c r="F43" s="318" t="s">
        <v>152</v>
      </c>
      <c r="G43" s="320"/>
      <c r="H43" s="139">
        <v>44113</v>
      </c>
      <c r="I43" s="300">
        <v>40</v>
      </c>
      <c r="J43" s="119">
        <v>1</v>
      </c>
    </row>
    <row r="44" spans="2:11" ht="12.75" customHeight="1" x14ac:dyDescent="0.2">
      <c r="B44" s="304" t="s">
        <v>151</v>
      </c>
      <c r="C44" s="318" t="s">
        <v>151</v>
      </c>
      <c r="D44" s="319"/>
      <c r="E44" s="320"/>
      <c r="F44" s="244" t="s">
        <v>153</v>
      </c>
      <c r="G44" s="144"/>
      <c r="H44" s="138">
        <v>44118</v>
      </c>
      <c r="I44" s="300">
        <v>39</v>
      </c>
      <c r="J44" s="119">
        <v>1</v>
      </c>
    </row>
    <row r="45" spans="2:11" ht="12.75" customHeight="1" x14ac:dyDescent="0.2">
      <c r="B45" s="304" t="s">
        <v>151</v>
      </c>
      <c r="C45" s="318" t="s">
        <v>151</v>
      </c>
      <c r="D45" s="319"/>
      <c r="E45" s="320"/>
      <c r="F45" s="238" t="s">
        <v>154</v>
      </c>
      <c r="G45" s="239"/>
      <c r="H45" s="301">
        <v>44146</v>
      </c>
      <c r="I45" s="300">
        <v>31</v>
      </c>
      <c r="J45" s="303">
        <v>1</v>
      </c>
    </row>
    <row r="46" spans="2:11" ht="12.75" customHeight="1" x14ac:dyDescent="0.2">
      <c r="B46" s="304" t="s">
        <v>151</v>
      </c>
      <c r="C46" s="318" t="s">
        <v>151</v>
      </c>
      <c r="D46" s="319"/>
      <c r="E46" s="320"/>
      <c r="F46" s="238" t="s">
        <v>155</v>
      </c>
      <c r="G46" s="239"/>
      <c r="H46" s="309">
        <v>44147</v>
      </c>
      <c r="I46" s="300">
        <v>35</v>
      </c>
      <c r="J46" s="303">
        <v>1</v>
      </c>
    </row>
    <row r="47" spans="2:11" s="25" customFormat="1" ht="12.75" customHeight="1" x14ac:dyDescent="0.2">
      <c r="B47" s="304" t="s">
        <v>151</v>
      </c>
      <c r="C47" s="318" t="s">
        <v>151</v>
      </c>
      <c r="D47" s="319"/>
      <c r="E47" s="320"/>
      <c r="F47" s="238" t="s">
        <v>165</v>
      </c>
      <c r="G47" s="144"/>
      <c r="H47" s="301">
        <v>44126</v>
      </c>
      <c r="I47" s="300">
        <v>5</v>
      </c>
      <c r="J47" s="119">
        <v>16</v>
      </c>
      <c r="K47" s="1"/>
    </row>
    <row r="48" spans="2:11" s="25" customFormat="1" ht="12.75" customHeight="1" x14ac:dyDescent="0.2">
      <c r="B48" s="304" t="s">
        <v>156</v>
      </c>
      <c r="C48" s="143" t="s">
        <v>157</v>
      </c>
      <c r="D48" s="252"/>
      <c r="E48" s="144"/>
      <c r="F48" s="143" t="s">
        <v>158</v>
      </c>
      <c r="G48" s="144"/>
      <c r="H48" s="138">
        <v>44123</v>
      </c>
      <c r="I48" s="300">
        <v>24</v>
      </c>
      <c r="J48" s="120">
        <v>1</v>
      </c>
      <c r="K48" s="1"/>
    </row>
    <row r="49" spans="2:11" s="25" customFormat="1" ht="12.75" customHeight="1" x14ac:dyDescent="0.2">
      <c r="B49" s="302" t="s">
        <v>159</v>
      </c>
      <c r="C49" s="143" t="s">
        <v>160</v>
      </c>
      <c r="D49" s="252"/>
      <c r="E49" s="243"/>
      <c r="F49" s="242" t="s">
        <v>161</v>
      </c>
      <c r="G49" s="243"/>
      <c r="H49" s="301">
        <v>44166</v>
      </c>
      <c r="I49" s="300">
        <v>5</v>
      </c>
      <c r="J49" s="303">
        <v>2</v>
      </c>
      <c r="K49" s="1"/>
    </row>
    <row r="50" spans="2:11" ht="12.75" customHeight="1" x14ac:dyDescent="0.2">
      <c r="B50" s="302" t="s">
        <v>162</v>
      </c>
      <c r="C50" s="143" t="s">
        <v>162</v>
      </c>
      <c r="D50" s="252"/>
      <c r="E50" s="243"/>
      <c r="F50" s="242" t="s">
        <v>163</v>
      </c>
      <c r="G50" s="243"/>
      <c r="H50" s="301">
        <v>44046</v>
      </c>
      <c r="I50" s="300">
        <v>0</v>
      </c>
      <c r="J50" s="303">
        <v>5</v>
      </c>
      <c r="K50" s="25"/>
    </row>
    <row r="51" spans="2:11" ht="12.75" customHeight="1" thickBot="1" x14ac:dyDescent="0.25">
      <c r="B51" s="310" t="s">
        <v>168</v>
      </c>
      <c r="C51" s="245" t="s">
        <v>166</v>
      </c>
      <c r="D51" s="254"/>
      <c r="E51" s="246"/>
      <c r="F51" s="247" t="s">
        <v>167</v>
      </c>
      <c r="G51" s="246"/>
      <c r="H51" s="311">
        <v>44071</v>
      </c>
      <c r="I51" s="312">
        <v>16</v>
      </c>
      <c r="J51" s="248">
        <v>7</v>
      </c>
    </row>
  </sheetData>
  <sheetProtection algorithmName="SHA-512" hashValue="igLeUTI5Bv/iQ7m0kutMZbMGRRsyqfnxxtrH4zci4M9x8Q2LeweuPBwPcqHMZkSCNNSUSVHAdkuo4TnJkoSbJg==" saltValue="iFgeBpRYPzPBY1swjB3TAQ==" spinCount="100000" sheet="1" objects="1" scenarios="1"/>
  <sortState ref="B22:J68">
    <sortCondition ref="B22:B65"/>
    <sortCondition ref="C22:C65"/>
    <sortCondition descending="1" ref="H22:H65"/>
  </sortState>
  <mergeCells count="35">
    <mergeCell ref="D12:J12"/>
    <mergeCell ref="C14:C16"/>
    <mergeCell ref="C17:C20"/>
    <mergeCell ref="I18:J18"/>
    <mergeCell ref="I14:J14"/>
    <mergeCell ref="I15:J15"/>
    <mergeCell ref="I16:J16"/>
    <mergeCell ref="I13:J13"/>
    <mergeCell ref="I17:J17"/>
    <mergeCell ref="I19:J19"/>
    <mergeCell ref="I20:J20"/>
    <mergeCell ref="C29:E29"/>
    <mergeCell ref="F26:G26"/>
    <mergeCell ref="F27:G27"/>
    <mergeCell ref="F28:G28"/>
    <mergeCell ref="B24:B25"/>
    <mergeCell ref="F24:G25"/>
    <mergeCell ref="C24:E25"/>
    <mergeCell ref="C28:E28"/>
    <mergeCell ref="C44:E44"/>
    <mergeCell ref="C45:E45"/>
    <mergeCell ref="C46:E46"/>
    <mergeCell ref="C47:E47"/>
    <mergeCell ref="I24:J24"/>
    <mergeCell ref="C43:E43"/>
    <mergeCell ref="F43:G43"/>
    <mergeCell ref="F31:G31"/>
    <mergeCell ref="C41:E41"/>
    <mergeCell ref="F41:G41"/>
    <mergeCell ref="C42:E42"/>
    <mergeCell ref="F42:G42"/>
    <mergeCell ref="F33:G33"/>
    <mergeCell ref="F37:G37"/>
    <mergeCell ref="F29:G29"/>
    <mergeCell ref="H24:H25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49"/>
  <sheetViews>
    <sheetView zoomScale="90" zoomScaleNormal="90" zoomScaleSheetLayoutView="90" workbookViewId="0">
      <selection activeCell="B13" sqref="B13"/>
    </sheetView>
  </sheetViews>
  <sheetFormatPr baseColWidth="10" defaultRowHeight="12.75" x14ac:dyDescent="0.2"/>
  <cols>
    <col min="1" max="1" width="1.85546875" style="1" customWidth="1"/>
    <col min="2" max="2" width="37" style="1" customWidth="1"/>
    <col min="3" max="3" width="20.28515625" style="1" customWidth="1"/>
    <col min="4" max="4" width="18.28515625" style="1" customWidth="1"/>
    <col min="5" max="5" width="22" style="1" customWidth="1"/>
    <col min="6" max="6" width="20.85546875" style="1" customWidth="1"/>
    <col min="7" max="8" width="20.85546875" style="54" customWidth="1"/>
    <col min="9" max="9" width="3" style="1" customWidth="1"/>
    <col min="10" max="10" width="18.28515625" style="1" customWidth="1"/>
    <col min="11" max="16384" width="11.42578125" style="1"/>
  </cols>
  <sheetData>
    <row r="8" spans="1:10" ht="7.5" customHeight="1" x14ac:dyDescent="0.2"/>
    <row r="9" spans="1:10" s="2" customFormat="1" ht="15.75" x14ac:dyDescent="0.25">
      <c r="A9" s="53" t="s">
        <v>10</v>
      </c>
      <c r="G9" s="131"/>
      <c r="H9" s="131"/>
    </row>
    <row r="10" spans="1:10" s="2" customFormat="1" ht="15.75" thickBot="1" x14ac:dyDescent="0.25">
      <c r="A10" s="3" t="s">
        <v>112</v>
      </c>
      <c r="G10" s="131"/>
      <c r="H10" s="131"/>
    </row>
    <row r="11" spans="1:10" ht="13.5" thickBot="1" x14ac:dyDescent="0.25">
      <c r="B11" s="6"/>
      <c r="C11" s="364" t="s">
        <v>19</v>
      </c>
      <c r="D11" s="365"/>
      <c r="E11" s="365"/>
      <c r="F11" s="365"/>
      <c r="G11" s="365"/>
      <c r="H11" s="366"/>
    </row>
    <row r="12" spans="1:10" ht="13.5" thickBot="1" x14ac:dyDescent="0.25">
      <c r="C12" s="177" t="s">
        <v>78</v>
      </c>
      <c r="D12" s="178" t="s">
        <v>79</v>
      </c>
      <c r="E12" s="179" t="s">
        <v>90</v>
      </c>
      <c r="F12" s="178" t="s">
        <v>91</v>
      </c>
      <c r="G12" s="179" t="s">
        <v>109</v>
      </c>
      <c r="H12" s="178" t="s">
        <v>110</v>
      </c>
    </row>
    <row r="13" spans="1:10" ht="15.75" thickBot="1" x14ac:dyDescent="0.3">
      <c r="B13" s="173" t="s">
        <v>5</v>
      </c>
      <c r="C13" s="174">
        <f>C20+C27+C34+C41+C48</f>
        <v>761549</v>
      </c>
      <c r="D13" s="175">
        <f t="shared" ref="D13" si="0">D20+D27+D34+D41+D48</f>
        <v>1357958.2</v>
      </c>
      <c r="E13" s="174">
        <f>E20+E27+E34+E41+E48</f>
        <v>721735</v>
      </c>
      <c r="F13" s="175">
        <f>F20+F27+F34+F41+F48</f>
        <v>1616934.9</v>
      </c>
      <c r="G13" s="174">
        <f>G20+G27+G34+G41+G48</f>
        <v>748372.99</v>
      </c>
      <c r="H13" s="175">
        <f>H20+H27+H34+H41+H48</f>
        <v>589690</v>
      </c>
    </row>
    <row r="14" spans="1:10" ht="16.5" thickBot="1" x14ac:dyDescent="0.25">
      <c r="B14" s="176" t="s">
        <v>6</v>
      </c>
      <c r="C14" s="367">
        <f>C13+D13</f>
        <v>2119507.2000000002</v>
      </c>
      <c r="D14" s="368"/>
      <c r="E14" s="367">
        <f>E13+F13</f>
        <v>2338669.9</v>
      </c>
      <c r="F14" s="368"/>
      <c r="G14" s="367">
        <f>G13+H13</f>
        <v>1338062.99</v>
      </c>
      <c r="H14" s="368"/>
      <c r="J14" s="13"/>
    </row>
    <row r="15" spans="1:10" ht="15.75" thickBot="1" x14ac:dyDescent="0.25">
      <c r="B15" s="369" t="s">
        <v>9</v>
      </c>
      <c r="C15" s="370"/>
      <c r="D15" s="370"/>
      <c r="E15" s="370"/>
      <c r="F15" s="370"/>
      <c r="G15" s="370"/>
      <c r="H15" s="371"/>
    </row>
    <row r="16" spans="1:10" ht="30" customHeight="1" x14ac:dyDescent="0.2">
      <c r="B16" s="44" t="s">
        <v>16</v>
      </c>
      <c r="C16" s="69">
        <v>0</v>
      </c>
      <c r="D16" s="57">
        <v>329565.09999999998</v>
      </c>
      <c r="E16" s="69">
        <v>0</v>
      </c>
      <c r="F16" s="57">
        <v>311571.90000000002</v>
      </c>
      <c r="G16" s="71">
        <v>0</v>
      </c>
      <c r="H16" s="270">
        <v>0</v>
      </c>
      <c r="J16" s="13"/>
    </row>
    <row r="17" spans="2:10" ht="30" customHeight="1" x14ac:dyDescent="0.2">
      <c r="B17" s="43" t="s">
        <v>66</v>
      </c>
      <c r="C17" s="70">
        <v>339660</v>
      </c>
      <c r="D17" s="45" t="s">
        <v>89</v>
      </c>
      <c r="E17" s="70">
        <v>313400</v>
      </c>
      <c r="F17" s="45">
        <v>277650</v>
      </c>
      <c r="G17" s="204">
        <v>285960</v>
      </c>
      <c r="H17" s="271">
        <v>185690</v>
      </c>
      <c r="J17" s="13"/>
    </row>
    <row r="18" spans="2:10" ht="30" customHeight="1" x14ac:dyDescent="0.2">
      <c r="B18" s="46" t="s">
        <v>17</v>
      </c>
      <c r="C18" s="70">
        <v>0</v>
      </c>
      <c r="D18" s="45">
        <v>90600</v>
      </c>
      <c r="E18" s="70">
        <v>0</v>
      </c>
      <c r="F18" s="45">
        <v>134500</v>
      </c>
      <c r="G18" s="205">
        <v>0</v>
      </c>
      <c r="H18" s="271">
        <v>0</v>
      </c>
    </row>
    <row r="19" spans="2:10" ht="30" customHeight="1" thickBot="1" x14ac:dyDescent="0.25">
      <c r="B19" s="46" t="s">
        <v>65</v>
      </c>
      <c r="C19" s="70">
        <v>53300</v>
      </c>
      <c r="D19" s="59">
        <v>18000</v>
      </c>
      <c r="E19" s="70">
        <v>3000</v>
      </c>
      <c r="F19" s="59">
        <v>4950</v>
      </c>
      <c r="G19" s="206">
        <v>190918</v>
      </c>
      <c r="H19" s="272">
        <v>75650</v>
      </c>
    </row>
    <row r="20" spans="2:10" ht="16.5" thickBot="1" x14ac:dyDescent="0.25">
      <c r="B20" s="56" t="s">
        <v>71</v>
      </c>
      <c r="C20" s="58">
        <f t="shared" ref="C20" si="1">SUM(C16:C19)</f>
        <v>392960</v>
      </c>
      <c r="D20" s="59">
        <f>SUM(D16:D19)</f>
        <v>438165.1</v>
      </c>
      <c r="E20" s="113">
        <f>SUM(E16:E19)</f>
        <v>316400</v>
      </c>
      <c r="F20" s="59">
        <f>SUM(F16:F19)</f>
        <v>728671.9</v>
      </c>
      <c r="G20" s="113">
        <f>SUM(G16:G19)</f>
        <v>476878</v>
      </c>
      <c r="H20" s="59">
        <f>SUM(H16:H19)</f>
        <v>261340</v>
      </c>
    </row>
    <row r="21" spans="2:10" ht="16.5" thickBot="1" x14ac:dyDescent="0.25">
      <c r="B21" s="55" t="s">
        <v>72</v>
      </c>
      <c r="C21" s="362">
        <f>C20+D20</f>
        <v>831125.1</v>
      </c>
      <c r="D21" s="363"/>
      <c r="E21" s="362">
        <f>E20+F20</f>
        <v>1045071.9</v>
      </c>
      <c r="F21" s="363"/>
      <c r="G21" s="362">
        <f>G20+H20</f>
        <v>738218</v>
      </c>
      <c r="H21" s="363"/>
    </row>
    <row r="22" spans="2:10" ht="15.75" thickBot="1" x14ac:dyDescent="0.25">
      <c r="B22" s="369" t="s">
        <v>3</v>
      </c>
      <c r="C22" s="370"/>
      <c r="D22" s="370"/>
      <c r="E22" s="370"/>
      <c r="F22" s="370"/>
      <c r="G22" s="370"/>
      <c r="H22" s="371"/>
    </row>
    <row r="23" spans="2:10" ht="30" customHeight="1" x14ac:dyDescent="0.2">
      <c r="B23" s="44" t="s">
        <v>16</v>
      </c>
      <c r="C23" s="71">
        <v>0</v>
      </c>
      <c r="D23" s="60">
        <v>108578.5</v>
      </c>
      <c r="E23" s="71">
        <v>0</v>
      </c>
      <c r="F23" s="60">
        <v>109116.5</v>
      </c>
      <c r="G23" s="71">
        <v>0</v>
      </c>
      <c r="H23" s="273">
        <v>0</v>
      </c>
    </row>
    <row r="24" spans="2:10" ht="30" customHeight="1" x14ac:dyDescent="0.2">
      <c r="B24" s="43" t="s">
        <v>66</v>
      </c>
      <c r="C24" s="70">
        <v>47300</v>
      </c>
      <c r="D24" s="45">
        <v>100250</v>
      </c>
      <c r="E24" s="70">
        <v>99100</v>
      </c>
      <c r="F24" s="45">
        <v>0</v>
      </c>
      <c r="G24" s="207">
        <v>87650</v>
      </c>
      <c r="H24" s="274">
        <v>103950</v>
      </c>
    </row>
    <row r="25" spans="2:10" ht="30" customHeight="1" x14ac:dyDescent="0.2">
      <c r="B25" s="46" t="s">
        <v>17</v>
      </c>
      <c r="C25" s="70">
        <v>30800</v>
      </c>
      <c r="D25" s="45">
        <v>14000</v>
      </c>
      <c r="E25" s="70">
        <v>6000</v>
      </c>
      <c r="F25" s="45">
        <v>8000</v>
      </c>
      <c r="G25" s="207">
        <v>0</v>
      </c>
      <c r="H25" s="274">
        <v>0</v>
      </c>
    </row>
    <row r="26" spans="2:10" ht="30" customHeight="1" thickBot="1" x14ac:dyDescent="0.25">
      <c r="B26" s="46" t="s">
        <v>65</v>
      </c>
      <c r="C26" s="70">
        <v>0</v>
      </c>
      <c r="D26" s="45">
        <v>0</v>
      </c>
      <c r="E26" s="70">
        <v>0</v>
      </c>
      <c r="F26" s="45">
        <v>10000</v>
      </c>
      <c r="G26" s="205">
        <v>0</v>
      </c>
      <c r="H26" s="274">
        <v>0</v>
      </c>
    </row>
    <row r="27" spans="2:10" ht="16.5" thickBot="1" x14ac:dyDescent="0.25">
      <c r="B27" s="56" t="s">
        <v>71</v>
      </c>
      <c r="C27" s="58">
        <f t="shared" ref="C27:H27" si="2">SUM(C23:C26)</f>
        <v>78100</v>
      </c>
      <c r="D27" s="59">
        <f t="shared" si="2"/>
        <v>222828.5</v>
      </c>
      <c r="E27" s="114">
        <f t="shared" si="2"/>
        <v>105100</v>
      </c>
      <c r="F27" s="73">
        <f t="shared" si="2"/>
        <v>127116.5</v>
      </c>
      <c r="G27" s="114">
        <f t="shared" si="2"/>
        <v>87650</v>
      </c>
      <c r="H27" s="73">
        <f t="shared" si="2"/>
        <v>103950</v>
      </c>
    </row>
    <row r="28" spans="2:10" ht="16.5" thickBot="1" x14ac:dyDescent="0.25">
      <c r="B28" s="55" t="s">
        <v>72</v>
      </c>
      <c r="C28" s="362">
        <f>C27+D27</f>
        <v>300928.5</v>
      </c>
      <c r="D28" s="363"/>
      <c r="E28" s="362">
        <f>E27+F27</f>
        <v>232216.5</v>
      </c>
      <c r="F28" s="363"/>
      <c r="G28" s="362">
        <f>G27+H27</f>
        <v>191600</v>
      </c>
      <c r="H28" s="363"/>
    </row>
    <row r="29" spans="2:10" ht="15.75" thickBot="1" x14ac:dyDescent="0.25">
      <c r="B29" s="369" t="s">
        <v>4</v>
      </c>
      <c r="C29" s="370"/>
      <c r="D29" s="370"/>
      <c r="E29" s="370"/>
      <c r="F29" s="370"/>
      <c r="G29" s="370"/>
      <c r="H29" s="371"/>
    </row>
    <row r="30" spans="2:10" ht="30" customHeight="1" x14ac:dyDescent="0.2">
      <c r="B30" s="44" t="s">
        <v>16</v>
      </c>
      <c r="C30" s="71">
        <v>0</v>
      </c>
      <c r="D30" s="57">
        <v>110070</v>
      </c>
      <c r="E30" s="71">
        <v>0</v>
      </c>
      <c r="F30" s="57">
        <v>113013</v>
      </c>
      <c r="G30" s="71">
        <v>0</v>
      </c>
      <c r="H30" s="275">
        <v>0</v>
      </c>
    </row>
    <row r="31" spans="2:10" ht="30" customHeight="1" x14ac:dyDescent="0.2">
      <c r="B31" s="43" t="s">
        <v>66</v>
      </c>
      <c r="C31" s="70">
        <v>138738</v>
      </c>
      <c r="D31" s="47">
        <v>58600</v>
      </c>
      <c r="E31" s="70">
        <v>132704</v>
      </c>
      <c r="F31" s="47">
        <v>194050</v>
      </c>
      <c r="G31" s="207">
        <v>111900</v>
      </c>
      <c r="H31" s="276">
        <v>130150</v>
      </c>
    </row>
    <row r="32" spans="2:10" ht="30" customHeight="1" x14ac:dyDescent="0.2">
      <c r="B32" s="46" t="s">
        <v>17</v>
      </c>
      <c r="C32" s="70">
        <v>2400</v>
      </c>
      <c r="D32" s="45">
        <v>6300</v>
      </c>
      <c r="E32" s="70">
        <v>10400</v>
      </c>
      <c r="F32" s="45">
        <v>12000</v>
      </c>
      <c r="G32" s="207">
        <v>4000</v>
      </c>
      <c r="H32" s="271">
        <v>0</v>
      </c>
    </row>
    <row r="33" spans="2:8" ht="30" customHeight="1" thickBot="1" x14ac:dyDescent="0.25">
      <c r="B33" s="46" t="s">
        <v>65</v>
      </c>
      <c r="C33" s="70">
        <v>0</v>
      </c>
      <c r="D33" s="47">
        <v>0</v>
      </c>
      <c r="E33" s="70">
        <v>0</v>
      </c>
      <c r="F33" s="47">
        <v>0</v>
      </c>
      <c r="G33" s="205">
        <v>0</v>
      </c>
      <c r="H33" s="276">
        <v>0</v>
      </c>
    </row>
    <row r="34" spans="2:8" ht="16.5" thickBot="1" x14ac:dyDescent="0.25">
      <c r="B34" s="56" t="s">
        <v>71</v>
      </c>
      <c r="C34" s="72">
        <f t="shared" ref="C34:H34" si="3">SUM(C30:C33)</f>
        <v>141138</v>
      </c>
      <c r="D34" s="73">
        <f t="shared" si="3"/>
        <v>174970</v>
      </c>
      <c r="E34" s="72">
        <f t="shared" si="3"/>
        <v>143104</v>
      </c>
      <c r="F34" s="73">
        <f t="shared" si="3"/>
        <v>319063</v>
      </c>
      <c r="G34" s="72">
        <f t="shared" si="3"/>
        <v>115900</v>
      </c>
      <c r="H34" s="73">
        <f t="shared" si="3"/>
        <v>130150</v>
      </c>
    </row>
    <row r="35" spans="2:8" ht="16.5" thickBot="1" x14ac:dyDescent="0.25">
      <c r="B35" s="55" t="s">
        <v>72</v>
      </c>
      <c r="C35" s="362">
        <f>C34+D34</f>
        <v>316108</v>
      </c>
      <c r="D35" s="363"/>
      <c r="E35" s="362">
        <f>E34+F34</f>
        <v>462167</v>
      </c>
      <c r="F35" s="363"/>
      <c r="G35" s="362">
        <f>G34+H34</f>
        <v>246050</v>
      </c>
      <c r="H35" s="363"/>
    </row>
    <row r="36" spans="2:8" ht="15.75" thickBot="1" x14ac:dyDescent="0.25">
      <c r="B36" s="372" t="s">
        <v>7</v>
      </c>
      <c r="C36" s="373"/>
      <c r="D36" s="373"/>
      <c r="E36" s="373"/>
      <c r="F36" s="373"/>
      <c r="G36" s="373"/>
      <c r="H36" s="374"/>
    </row>
    <row r="37" spans="2:8" ht="30" customHeight="1" x14ac:dyDescent="0.2">
      <c r="B37" s="122" t="s">
        <v>16</v>
      </c>
      <c r="C37" s="145">
        <v>0</v>
      </c>
      <c r="D37" s="146">
        <v>45369.5</v>
      </c>
      <c r="E37" s="145">
        <v>0</v>
      </c>
      <c r="F37" s="146">
        <v>47362</v>
      </c>
      <c r="G37" s="71">
        <v>0</v>
      </c>
      <c r="H37" s="277">
        <v>0</v>
      </c>
    </row>
    <row r="38" spans="2:8" ht="30" customHeight="1" x14ac:dyDescent="0.2">
      <c r="B38" s="43" t="s">
        <v>66</v>
      </c>
      <c r="C38" s="74">
        <v>74701</v>
      </c>
      <c r="D38" s="47">
        <v>111354</v>
      </c>
      <c r="E38" s="74">
        <v>72891</v>
      </c>
      <c r="F38" s="47">
        <v>68449</v>
      </c>
      <c r="G38" s="208">
        <v>48944.99</v>
      </c>
      <c r="H38" s="276">
        <v>5200</v>
      </c>
    </row>
    <row r="39" spans="2:8" ht="30" customHeight="1" x14ac:dyDescent="0.2">
      <c r="B39" s="46" t="s">
        <v>17</v>
      </c>
      <c r="C39" s="74">
        <v>13200</v>
      </c>
      <c r="D39" s="86">
        <v>7600</v>
      </c>
      <c r="E39" s="74">
        <v>5400</v>
      </c>
      <c r="F39" s="86">
        <v>6300</v>
      </c>
      <c r="G39" s="74">
        <v>1000</v>
      </c>
      <c r="H39" s="276">
        <v>44550</v>
      </c>
    </row>
    <row r="40" spans="2:8" ht="30" customHeight="1" thickBot="1" x14ac:dyDescent="0.25">
      <c r="B40" s="46" t="s">
        <v>65</v>
      </c>
      <c r="C40" s="74">
        <v>0</v>
      </c>
      <c r="D40" s="47">
        <v>0</v>
      </c>
      <c r="E40" s="74">
        <v>0</v>
      </c>
      <c r="F40" s="47">
        <v>0</v>
      </c>
      <c r="G40" s="205">
        <v>0</v>
      </c>
      <c r="H40" s="276">
        <v>0</v>
      </c>
    </row>
    <row r="41" spans="2:8" ht="16.5" thickBot="1" x14ac:dyDescent="0.25">
      <c r="B41" s="56" t="s">
        <v>71</v>
      </c>
      <c r="C41" s="72">
        <f t="shared" ref="C41:H41" si="4">SUM(C37:C40)</f>
        <v>87901</v>
      </c>
      <c r="D41" s="73">
        <f t="shared" si="4"/>
        <v>164323.5</v>
      </c>
      <c r="E41" s="72">
        <f t="shared" si="4"/>
        <v>78291</v>
      </c>
      <c r="F41" s="73">
        <f t="shared" si="4"/>
        <v>122111</v>
      </c>
      <c r="G41" s="72">
        <f t="shared" si="4"/>
        <v>49944.99</v>
      </c>
      <c r="H41" s="73">
        <f t="shared" si="4"/>
        <v>49750</v>
      </c>
    </row>
    <row r="42" spans="2:8" ht="16.5" thickBot="1" x14ac:dyDescent="0.25">
      <c r="B42" s="55" t="s">
        <v>72</v>
      </c>
      <c r="C42" s="362">
        <f>C41+D41</f>
        <v>252224.5</v>
      </c>
      <c r="D42" s="363"/>
      <c r="E42" s="362">
        <f>E41+F41</f>
        <v>200402</v>
      </c>
      <c r="F42" s="363"/>
      <c r="G42" s="362">
        <f>G41+H41</f>
        <v>99694.989999999991</v>
      </c>
      <c r="H42" s="363"/>
    </row>
    <row r="43" spans="2:8" ht="15.75" thickBot="1" x14ac:dyDescent="0.25">
      <c r="B43" s="369" t="s">
        <v>8</v>
      </c>
      <c r="C43" s="370"/>
      <c r="D43" s="370"/>
      <c r="E43" s="370"/>
      <c r="F43" s="370"/>
      <c r="G43" s="370"/>
      <c r="H43" s="371"/>
    </row>
    <row r="44" spans="2:8" ht="30" customHeight="1" x14ac:dyDescent="0.2">
      <c r="B44" s="44" t="s">
        <v>16</v>
      </c>
      <c r="C44" s="71">
        <v>0</v>
      </c>
      <c r="D44" s="60">
        <v>277571.09999999998</v>
      </c>
      <c r="E44" s="71">
        <v>0</v>
      </c>
      <c r="F44" s="60">
        <v>242072.5</v>
      </c>
      <c r="G44" s="71">
        <v>0</v>
      </c>
      <c r="H44" s="277">
        <v>0</v>
      </c>
    </row>
    <row r="45" spans="2:8" ht="30" customHeight="1" x14ac:dyDescent="0.2">
      <c r="B45" s="43" t="s">
        <v>66</v>
      </c>
      <c r="C45" s="74">
        <v>61450</v>
      </c>
      <c r="D45" s="47">
        <v>80100</v>
      </c>
      <c r="E45" s="74">
        <v>78840</v>
      </c>
      <c r="F45" s="47">
        <v>74700</v>
      </c>
      <c r="G45" s="208">
        <v>18000</v>
      </c>
      <c r="H45" s="276">
        <v>44500</v>
      </c>
    </row>
    <row r="46" spans="2:8" ht="30" customHeight="1" x14ac:dyDescent="0.2">
      <c r="B46" s="46" t="s">
        <v>17</v>
      </c>
      <c r="C46" s="74">
        <v>0</v>
      </c>
      <c r="D46" s="47">
        <v>0</v>
      </c>
      <c r="E46" s="74">
        <v>0</v>
      </c>
      <c r="F46" s="47">
        <v>3200</v>
      </c>
      <c r="G46" s="74">
        <v>0</v>
      </c>
      <c r="H46" s="276">
        <v>0</v>
      </c>
    </row>
    <row r="47" spans="2:8" ht="30" customHeight="1" thickBot="1" x14ac:dyDescent="0.25">
      <c r="B47" s="46" t="s">
        <v>65</v>
      </c>
      <c r="C47" s="74">
        <v>0</v>
      </c>
      <c r="D47" s="47">
        <v>0</v>
      </c>
      <c r="E47" s="74">
        <v>0</v>
      </c>
      <c r="F47" s="47">
        <v>0</v>
      </c>
      <c r="G47" s="205">
        <v>0</v>
      </c>
      <c r="H47" s="276">
        <v>0</v>
      </c>
    </row>
    <row r="48" spans="2:8" ht="16.5" thickBot="1" x14ac:dyDescent="0.25">
      <c r="B48" s="56" t="s">
        <v>71</v>
      </c>
      <c r="C48" s="58">
        <f t="shared" ref="C48:H48" si="5">SUM(C44:C47)</f>
        <v>61450</v>
      </c>
      <c r="D48" s="59">
        <f t="shared" si="5"/>
        <v>357671.1</v>
      </c>
      <c r="E48" s="114">
        <f t="shared" si="5"/>
        <v>78840</v>
      </c>
      <c r="F48" s="73">
        <f t="shared" si="5"/>
        <v>319972.5</v>
      </c>
      <c r="G48" s="114">
        <f t="shared" ref="G48" si="6">SUM(G44:G47)</f>
        <v>18000</v>
      </c>
      <c r="H48" s="73">
        <f t="shared" si="5"/>
        <v>44500</v>
      </c>
    </row>
    <row r="49" spans="2:8" ht="16.5" thickBot="1" x14ac:dyDescent="0.25">
      <c r="B49" s="55" t="s">
        <v>72</v>
      </c>
      <c r="C49" s="362">
        <f>C48+D48</f>
        <v>419121.1</v>
      </c>
      <c r="D49" s="363"/>
      <c r="E49" s="362">
        <f>E48+F48</f>
        <v>398812.5</v>
      </c>
      <c r="F49" s="363"/>
      <c r="G49" s="362">
        <f>G48+H48</f>
        <v>62500</v>
      </c>
      <c r="H49" s="363"/>
    </row>
  </sheetData>
  <sheetProtection algorithmName="SHA-512" hashValue="vrksBZ7FGVvOZGqUcc7vDCZ27YS0KO4Gu9rVrhRuLVCirU/LtcT8a1le6yJr0o3J8NPxU7A4nNxbBNVURP/jqA==" saltValue="YdkJIIRiE0zVUBvr+eTezw==" spinCount="100000" sheet="1" objects="1" scenarios="1"/>
  <mergeCells count="24">
    <mergeCell ref="G49:H49"/>
    <mergeCell ref="B15:H15"/>
    <mergeCell ref="B22:H22"/>
    <mergeCell ref="B29:H29"/>
    <mergeCell ref="B36:H36"/>
    <mergeCell ref="B43:H43"/>
    <mergeCell ref="E49:F49"/>
    <mergeCell ref="C49:D49"/>
    <mergeCell ref="C28:D28"/>
    <mergeCell ref="C35:D35"/>
    <mergeCell ref="C42:D42"/>
    <mergeCell ref="E28:F28"/>
    <mergeCell ref="E35:F35"/>
    <mergeCell ref="E42:F42"/>
    <mergeCell ref="G28:H28"/>
    <mergeCell ref="G35:H35"/>
    <mergeCell ref="G42:H42"/>
    <mergeCell ref="C11:H11"/>
    <mergeCell ref="C14:D14"/>
    <mergeCell ref="C21:D21"/>
    <mergeCell ref="E14:F14"/>
    <mergeCell ref="E21:F21"/>
    <mergeCell ref="G14:H14"/>
    <mergeCell ref="G21:H21"/>
  </mergeCells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H68"/>
  <sheetViews>
    <sheetView showGridLines="0" zoomScaleNormal="100" zoomScaleSheetLayoutView="100" workbookViewId="0">
      <selection activeCell="B11" sqref="B11:B13"/>
    </sheetView>
  </sheetViews>
  <sheetFormatPr baseColWidth="10" defaultRowHeight="12.75" x14ac:dyDescent="0.2"/>
  <cols>
    <col min="1" max="1" width="2.5703125" style="1" customWidth="1"/>
    <col min="2" max="2" width="32.42578125" style="4" bestFit="1" customWidth="1"/>
    <col min="3" max="3" width="11.28515625" style="1" bestFit="1" customWidth="1"/>
    <col min="4" max="4" width="10.28515625" style="1" bestFit="1" customWidth="1"/>
    <col min="5" max="5" width="11.28515625" style="1" bestFit="1" customWidth="1"/>
    <col min="6" max="6" width="10.28515625" style="1" bestFit="1" customWidth="1"/>
    <col min="7" max="7" width="11.7109375" style="1" customWidth="1"/>
    <col min="8" max="8" width="10.28515625" style="1" customWidth="1"/>
    <col min="9" max="16384" width="11.42578125" style="1"/>
  </cols>
  <sheetData>
    <row r="4" spans="1:8" x14ac:dyDescent="0.2">
      <c r="C4" s="112"/>
      <c r="D4" s="112"/>
    </row>
    <row r="5" spans="1:8" x14ac:dyDescent="0.2">
      <c r="C5" s="112"/>
      <c r="D5" s="112"/>
    </row>
    <row r="6" spans="1:8" x14ac:dyDescent="0.2">
      <c r="C6" s="112"/>
      <c r="D6" s="112"/>
    </row>
    <row r="7" spans="1:8" x14ac:dyDescent="0.2">
      <c r="B7" s="1"/>
      <c r="C7" s="112"/>
      <c r="D7" s="112"/>
    </row>
    <row r="8" spans="1:8" s="2" customFormat="1" ht="15.75" customHeight="1" x14ac:dyDescent="0.25">
      <c r="A8" s="378" t="s">
        <v>10</v>
      </c>
      <c r="B8" s="378"/>
      <c r="C8" s="112"/>
      <c r="D8" s="112"/>
    </row>
    <row r="9" spans="1:8" s="2" customFormat="1" ht="15.75" customHeight="1" x14ac:dyDescent="0.2">
      <c r="A9" s="3" t="s">
        <v>113</v>
      </c>
      <c r="C9" s="112"/>
      <c r="D9" s="112"/>
    </row>
    <row r="10" spans="1:8" s="2" customFormat="1" ht="15.75" customHeight="1" thickBot="1" x14ac:dyDescent="0.25">
      <c r="A10" s="3"/>
      <c r="C10" s="123"/>
      <c r="D10" s="123"/>
    </row>
    <row r="11" spans="1:8" ht="15.75" thickBot="1" x14ac:dyDescent="0.3">
      <c r="B11" s="379" t="s">
        <v>12</v>
      </c>
      <c r="C11" s="381" t="s">
        <v>18</v>
      </c>
      <c r="D11" s="382"/>
      <c r="E11" s="382"/>
      <c r="F11" s="382"/>
      <c r="G11" s="382"/>
      <c r="H11" s="383"/>
    </row>
    <row r="12" spans="1:8" ht="13.5" thickBot="1" x14ac:dyDescent="0.25">
      <c r="B12" s="380"/>
      <c r="C12" s="182" t="s">
        <v>80</v>
      </c>
      <c r="D12" s="183" t="s">
        <v>81</v>
      </c>
      <c r="E12" s="182" t="s">
        <v>92</v>
      </c>
      <c r="F12" s="183" t="s">
        <v>93</v>
      </c>
      <c r="G12" s="182" t="s">
        <v>114</v>
      </c>
      <c r="H12" s="183" t="s">
        <v>115</v>
      </c>
    </row>
    <row r="13" spans="1:8" ht="15.75" customHeight="1" thickBot="1" x14ac:dyDescent="0.25">
      <c r="B13" s="380"/>
      <c r="C13" s="180">
        <v>196</v>
      </c>
      <c r="D13" s="181">
        <v>214</v>
      </c>
      <c r="E13" s="180">
        <v>190</v>
      </c>
      <c r="F13" s="181">
        <v>207</v>
      </c>
      <c r="G13" s="180">
        <v>147</v>
      </c>
      <c r="H13" s="181">
        <v>77</v>
      </c>
    </row>
    <row r="14" spans="1:8" ht="13.5" customHeight="1" thickBot="1" x14ac:dyDescent="0.25">
      <c r="B14" s="375" t="s">
        <v>9</v>
      </c>
      <c r="C14" s="376"/>
      <c r="D14" s="376"/>
      <c r="E14" s="376"/>
      <c r="F14" s="376"/>
      <c r="G14" s="376"/>
      <c r="H14" s="384"/>
    </row>
    <row r="15" spans="1:8" ht="13.5" customHeight="1" x14ac:dyDescent="0.2">
      <c r="B15" s="209" t="s">
        <v>59</v>
      </c>
      <c r="C15" s="81">
        <f t="shared" ref="C15:D15" si="0">C16+C17</f>
        <v>115</v>
      </c>
      <c r="D15" s="63">
        <f t="shared" si="0"/>
        <v>76</v>
      </c>
      <c r="E15" s="81">
        <f t="shared" ref="E15:G15" si="1">E16+E17</f>
        <v>82</v>
      </c>
      <c r="F15" s="63">
        <f t="shared" si="1"/>
        <v>85</v>
      </c>
      <c r="G15" s="81">
        <f t="shared" si="1"/>
        <v>60</v>
      </c>
      <c r="H15" s="63">
        <v>41</v>
      </c>
    </row>
    <row r="16" spans="1:8" ht="13.5" customHeight="1" x14ac:dyDescent="0.2">
      <c r="B16" s="62" t="s">
        <v>63</v>
      </c>
      <c r="C16" s="83">
        <v>100</v>
      </c>
      <c r="D16" s="90">
        <v>62</v>
      </c>
      <c r="E16" s="83">
        <v>75</v>
      </c>
      <c r="F16" s="90">
        <v>78</v>
      </c>
      <c r="G16" s="83">
        <v>59</v>
      </c>
      <c r="H16" s="90">
        <v>36</v>
      </c>
    </row>
    <row r="17" spans="2:8" ht="13.5" customHeight="1" x14ac:dyDescent="0.2">
      <c r="B17" s="62" t="s">
        <v>64</v>
      </c>
      <c r="C17" s="83">
        <v>15</v>
      </c>
      <c r="D17" s="90">
        <v>14</v>
      </c>
      <c r="E17" s="83">
        <v>7</v>
      </c>
      <c r="F17" s="90">
        <v>7</v>
      </c>
      <c r="G17" s="83">
        <v>1</v>
      </c>
      <c r="H17" s="90">
        <v>5</v>
      </c>
    </row>
    <row r="18" spans="2:8" ht="13.5" customHeight="1" x14ac:dyDescent="0.2">
      <c r="B18" s="42" t="s">
        <v>60</v>
      </c>
      <c r="C18" s="82">
        <f t="shared" ref="C18:F18" si="2">C19+C20</f>
        <v>178</v>
      </c>
      <c r="D18" s="61">
        <f t="shared" si="2"/>
        <v>185</v>
      </c>
      <c r="E18" s="82">
        <f t="shared" si="2"/>
        <v>156</v>
      </c>
      <c r="F18" s="61">
        <f t="shared" si="2"/>
        <v>182</v>
      </c>
      <c r="G18" s="82">
        <f t="shared" ref="G18" si="3">G19+G20</f>
        <v>268</v>
      </c>
      <c r="H18" s="61">
        <v>156</v>
      </c>
    </row>
    <row r="19" spans="2:8" ht="13.5" customHeight="1" x14ac:dyDescent="0.2">
      <c r="B19" s="62" t="s">
        <v>61</v>
      </c>
      <c r="C19" s="64">
        <v>138</v>
      </c>
      <c r="D19" s="90">
        <v>169</v>
      </c>
      <c r="E19" s="64">
        <v>133</v>
      </c>
      <c r="F19" s="90">
        <v>152</v>
      </c>
      <c r="G19" s="83">
        <v>265</v>
      </c>
      <c r="H19" s="90">
        <v>130</v>
      </c>
    </row>
    <row r="20" spans="2:8" ht="13.5" customHeight="1" x14ac:dyDescent="0.2">
      <c r="B20" s="62" t="s">
        <v>62</v>
      </c>
      <c r="C20" s="100">
        <v>40</v>
      </c>
      <c r="D20" s="90">
        <v>16</v>
      </c>
      <c r="E20" s="100">
        <v>23</v>
      </c>
      <c r="F20" s="90">
        <v>30</v>
      </c>
      <c r="G20" s="210">
        <v>3</v>
      </c>
      <c r="H20" s="282">
        <v>26</v>
      </c>
    </row>
    <row r="21" spans="2:8" x14ac:dyDescent="0.2">
      <c r="B21" s="42" t="s">
        <v>0</v>
      </c>
      <c r="C21" s="101">
        <v>3565</v>
      </c>
      <c r="D21" s="115">
        <v>3252</v>
      </c>
      <c r="E21" s="101">
        <v>3166</v>
      </c>
      <c r="F21" s="115">
        <v>3858</v>
      </c>
      <c r="G21" s="211">
        <v>2639</v>
      </c>
      <c r="H21" s="115">
        <v>6543</v>
      </c>
    </row>
    <row r="22" spans="2:8" ht="13.5" thickBot="1" x14ac:dyDescent="0.25">
      <c r="B22" s="30" t="s">
        <v>20</v>
      </c>
      <c r="C22" s="76">
        <v>39309</v>
      </c>
      <c r="D22" s="92">
        <v>35967</v>
      </c>
      <c r="E22" s="76">
        <v>24422</v>
      </c>
      <c r="F22" s="92">
        <v>38774</v>
      </c>
      <c r="G22" s="225">
        <v>50121</v>
      </c>
      <c r="H22" s="92">
        <v>110256</v>
      </c>
    </row>
    <row r="23" spans="2:8" ht="13.5" customHeight="1" thickBot="1" x14ac:dyDescent="0.25">
      <c r="B23" s="375" t="s">
        <v>3</v>
      </c>
      <c r="C23" s="376"/>
      <c r="D23" s="376"/>
      <c r="E23" s="376"/>
      <c r="F23" s="376"/>
      <c r="G23" s="376"/>
      <c r="H23" s="377"/>
    </row>
    <row r="24" spans="2:8" x14ac:dyDescent="0.2">
      <c r="B24" s="41" t="s">
        <v>59</v>
      </c>
      <c r="C24" s="81">
        <f t="shared" ref="C24:G24" si="4">C25+C26</f>
        <v>29</v>
      </c>
      <c r="D24" s="63">
        <f t="shared" si="4"/>
        <v>44</v>
      </c>
      <c r="E24" s="81">
        <f t="shared" si="4"/>
        <v>39</v>
      </c>
      <c r="F24" s="63">
        <f t="shared" si="4"/>
        <v>35</v>
      </c>
      <c r="G24" s="81">
        <f t="shared" si="4"/>
        <v>22</v>
      </c>
      <c r="H24" s="63">
        <v>14</v>
      </c>
    </row>
    <row r="25" spans="2:8" x14ac:dyDescent="0.2">
      <c r="B25" s="62" t="s">
        <v>63</v>
      </c>
      <c r="C25" s="83">
        <v>29</v>
      </c>
      <c r="D25" s="90">
        <v>40</v>
      </c>
      <c r="E25" s="83">
        <v>37</v>
      </c>
      <c r="F25" s="90">
        <v>34</v>
      </c>
      <c r="G25" s="83">
        <v>22</v>
      </c>
      <c r="H25" s="90">
        <v>14</v>
      </c>
    </row>
    <row r="26" spans="2:8" x14ac:dyDescent="0.2">
      <c r="B26" s="62" t="s">
        <v>64</v>
      </c>
      <c r="C26" s="83">
        <v>0</v>
      </c>
      <c r="D26" s="90">
        <v>4</v>
      </c>
      <c r="E26" s="83">
        <v>2</v>
      </c>
      <c r="F26" s="90">
        <v>1</v>
      </c>
      <c r="G26" s="83">
        <v>0</v>
      </c>
      <c r="H26" s="90">
        <v>0</v>
      </c>
    </row>
    <row r="27" spans="2:8" x14ac:dyDescent="0.2">
      <c r="B27" s="42" t="s">
        <v>60</v>
      </c>
      <c r="C27" s="82">
        <f t="shared" ref="C27:G27" si="5">C28+C29</f>
        <v>70</v>
      </c>
      <c r="D27" s="61">
        <f t="shared" si="5"/>
        <v>61</v>
      </c>
      <c r="E27" s="82">
        <f t="shared" si="5"/>
        <v>60</v>
      </c>
      <c r="F27" s="61">
        <f t="shared" ref="F27" si="6">F28+F29</f>
        <v>63</v>
      </c>
      <c r="G27" s="82">
        <f t="shared" si="5"/>
        <v>35</v>
      </c>
      <c r="H27" s="61">
        <v>20</v>
      </c>
    </row>
    <row r="28" spans="2:8" s="54" customFormat="1" x14ac:dyDescent="0.2">
      <c r="B28" s="62" t="s">
        <v>61</v>
      </c>
      <c r="C28" s="64">
        <v>65</v>
      </c>
      <c r="D28" s="90">
        <v>40</v>
      </c>
      <c r="E28" s="64">
        <v>45</v>
      </c>
      <c r="F28" s="90">
        <v>57</v>
      </c>
      <c r="G28" s="64">
        <v>31</v>
      </c>
      <c r="H28" s="90">
        <v>20</v>
      </c>
    </row>
    <row r="29" spans="2:8" s="54" customFormat="1" x14ac:dyDescent="0.2">
      <c r="B29" s="62" t="s">
        <v>62</v>
      </c>
      <c r="C29" s="64">
        <v>5</v>
      </c>
      <c r="D29" s="90">
        <v>21</v>
      </c>
      <c r="E29" s="64">
        <v>15</v>
      </c>
      <c r="F29" s="90">
        <v>6</v>
      </c>
      <c r="G29" s="64">
        <v>4</v>
      </c>
      <c r="H29" s="90">
        <v>0</v>
      </c>
    </row>
    <row r="30" spans="2:8" s="5" customFormat="1" x14ac:dyDescent="0.2">
      <c r="B30" s="42" t="s">
        <v>0</v>
      </c>
      <c r="C30" s="75">
        <v>1031</v>
      </c>
      <c r="D30" s="91">
        <v>1106</v>
      </c>
      <c r="E30" s="75">
        <v>856</v>
      </c>
      <c r="F30" s="91">
        <v>1330</v>
      </c>
      <c r="G30" s="75">
        <v>633</v>
      </c>
      <c r="H30" s="91">
        <v>1294</v>
      </c>
    </row>
    <row r="31" spans="2:8" s="5" customFormat="1" ht="13.5" thickBot="1" x14ac:dyDescent="0.25">
      <c r="B31" s="24" t="s">
        <v>20</v>
      </c>
      <c r="C31" s="77">
        <v>1937</v>
      </c>
      <c r="D31" s="93">
        <v>6794</v>
      </c>
      <c r="E31" s="77">
        <v>7061</v>
      </c>
      <c r="F31" s="93">
        <v>6070</v>
      </c>
      <c r="G31" s="77">
        <v>2680</v>
      </c>
      <c r="H31" s="93">
        <v>1789</v>
      </c>
    </row>
    <row r="32" spans="2:8" ht="13.5" customHeight="1" thickBot="1" x14ac:dyDescent="0.25">
      <c r="B32" s="375" t="s">
        <v>4</v>
      </c>
      <c r="C32" s="376"/>
      <c r="D32" s="376"/>
      <c r="E32" s="376"/>
      <c r="F32" s="376"/>
      <c r="G32" s="376"/>
      <c r="H32" s="377"/>
    </row>
    <row r="33" spans="2:8" x14ac:dyDescent="0.2">
      <c r="B33" s="41" t="s">
        <v>59</v>
      </c>
      <c r="C33" s="81">
        <f t="shared" ref="C33:G33" si="7">C34+C35</f>
        <v>34</v>
      </c>
      <c r="D33" s="63">
        <f t="shared" si="7"/>
        <v>40</v>
      </c>
      <c r="E33" s="81">
        <f t="shared" si="7"/>
        <v>27</v>
      </c>
      <c r="F33" s="63">
        <f t="shared" si="7"/>
        <v>24</v>
      </c>
      <c r="G33" s="81">
        <f t="shared" si="7"/>
        <v>25</v>
      </c>
      <c r="H33" s="63">
        <f>H34+H35</f>
        <v>7</v>
      </c>
    </row>
    <row r="34" spans="2:8" x14ac:dyDescent="0.2">
      <c r="B34" s="62" t="s">
        <v>63</v>
      </c>
      <c r="C34" s="83">
        <v>34</v>
      </c>
      <c r="D34" s="90">
        <v>40</v>
      </c>
      <c r="E34" s="83">
        <v>27</v>
      </c>
      <c r="F34" s="90">
        <v>24</v>
      </c>
      <c r="G34" s="83">
        <v>25</v>
      </c>
      <c r="H34" s="90">
        <v>7</v>
      </c>
    </row>
    <row r="35" spans="2:8" x14ac:dyDescent="0.2">
      <c r="B35" s="62" t="s">
        <v>64</v>
      </c>
      <c r="C35" s="83">
        <v>0</v>
      </c>
      <c r="D35" s="90">
        <v>0</v>
      </c>
      <c r="E35" s="83">
        <v>0</v>
      </c>
      <c r="F35" s="90">
        <v>0</v>
      </c>
      <c r="G35" s="83">
        <v>0</v>
      </c>
      <c r="H35" s="90">
        <v>0</v>
      </c>
    </row>
    <row r="36" spans="2:8" x14ac:dyDescent="0.2">
      <c r="B36" s="42" t="s">
        <v>60</v>
      </c>
      <c r="C36" s="82">
        <f t="shared" ref="C36:G36" si="8">C37+C38</f>
        <v>205</v>
      </c>
      <c r="D36" s="61">
        <f t="shared" si="8"/>
        <v>57</v>
      </c>
      <c r="E36" s="82">
        <f t="shared" si="8"/>
        <v>188</v>
      </c>
      <c r="F36" s="61">
        <f t="shared" ref="F36" si="9">F37+F38</f>
        <v>43</v>
      </c>
      <c r="G36" s="82">
        <f t="shared" si="8"/>
        <v>37</v>
      </c>
      <c r="H36" s="61">
        <f>H37+H38</f>
        <v>16</v>
      </c>
    </row>
    <row r="37" spans="2:8" s="54" customFormat="1" x14ac:dyDescent="0.2">
      <c r="B37" s="62" t="s">
        <v>61</v>
      </c>
      <c r="C37" s="64">
        <v>199</v>
      </c>
      <c r="D37" s="90">
        <v>57</v>
      </c>
      <c r="E37" s="64">
        <v>174</v>
      </c>
      <c r="F37" s="90">
        <v>36</v>
      </c>
      <c r="G37" s="64">
        <v>27</v>
      </c>
      <c r="H37" s="90">
        <v>16</v>
      </c>
    </row>
    <row r="38" spans="2:8" s="54" customFormat="1" x14ac:dyDescent="0.2">
      <c r="B38" s="62" t="s">
        <v>62</v>
      </c>
      <c r="C38" s="64">
        <v>6</v>
      </c>
      <c r="D38" s="90">
        <v>0</v>
      </c>
      <c r="E38" s="64">
        <v>14</v>
      </c>
      <c r="F38" s="90">
        <v>7</v>
      </c>
      <c r="G38" s="64">
        <v>10</v>
      </c>
      <c r="H38" s="90">
        <v>0</v>
      </c>
    </row>
    <row r="39" spans="2:8" s="5" customFormat="1" x14ac:dyDescent="0.2">
      <c r="B39" s="42" t="s">
        <v>0</v>
      </c>
      <c r="C39" s="75">
        <v>1129</v>
      </c>
      <c r="D39" s="91">
        <v>720</v>
      </c>
      <c r="E39" s="75">
        <v>996</v>
      </c>
      <c r="F39" s="91">
        <v>1425</v>
      </c>
      <c r="G39" s="75">
        <v>872</v>
      </c>
      <c r="H39" s="91">
        <v>1348</v>
      </c>
    </row>
    <row r="40" spans="2:8" s="5" customFormat="1" ht="13.5" thickBot="1" x14ac:dyDescent="0.25">
      <c r="B40" s="24" t="s">
        <v>20</v>
      </c>
      <c r="C40" s="77">
        <v>9404</v>
      </c>
      <c r="D40" s="93">
        <v>9860</v>
      </c>
      <c r="E40" s="77">
        <v>9120</v>
      </c>
      <c r="F40" s="93">
        <v>5489</v>
      </c>
      <c r="G40" s="77">
        <v>2110</v>
      </c>
      <c r="H40" s="93">
        <v>2901</v>
      </c>
    </row>
    <row r="41" spans="2:8" s="6" customFormat="1" ht="13.5" customHeight="1" thickBot="1" x14ac:dyDescent="0.25">
      <c r="B41" s="375" t="s">
        <v>8</v>
      </c>
      <c r="C41" s="376"/>
      <c r="D41" s="376"/>
      <c r="E41" s="376"/>
      <c r="F41" s="376"/>
      <c r="G41" s="376"/>
      <c r="H41" s="377"/>
    </row>
    <row r="42" spans="2:8" s="6" customFormat="1" x14ac:dyDescent="0.2">
      <c r="B42" s="41" t="s">
        <v>59</v>
      </c>
      <c r="C42" s="81">
        <f t="shared" ref="C42:H42" si="10">C43+C44</f>
        <v>15</v>
      </c>
      <c r="D42" s="63">
        <f t="shared" si="10"/>
        <v>14</v>
      </c>
      <c r="E42" s="81">
        <f t="shared" si="10"/>
        <v>13</v>
      </c>
      <c r="F42" s="63">
        <f t="shared" si="10"/>
        <v>12</v>
      </c>
      <c r="G42" s="81">
        <f t="shared" si="10"/>
        <v>7</v>
      </c>
      <c r="H42" s="63">
        <f t="shared" si="10"/>
        <v>11</v>
      </c>
    </row>
    <row r="43" spans="2:8" s="6" customFormat="1" x14ac:dyDescent="0.2">
      <c r="B43" s="62" t="s">
        <v>63</v>
      </c>
      <c r="C43" s="83">
        <v>15</v>
      </c>
      <c r="D43" s="90">
        <v>14</v>
      </c>
      <c r="E43" s="83">
        <v>12</v>
      </c>
      <c r="F43" s="90">
        <v>10</v>
      </c>
      <c r="G43" s="83">
        <v>6</v>
      </c>
      <c r="H43" s="90">
        <v>5</v>
      </c>
    </row>
    <row r="44" spans="2:8" s="6" customFormat="1" x14ac:dyDescent="0.2">
      <c r="B44" s="62" t="s">
        <v>64</v>
      </c>
      <c r="C44" s="83">
        <v>0</v>
      </c>
      <c r="D44" s="90">
        <v>0</v>
      </c>
      <c r="E44" s="83">
        <v>1</v>
      </c>
      <c r="F44" s="90">
        <v>2</v>
      </c>
      <c r="G44" s="83">
        <v>1</v>
      </c>
      <c r="H44" s="90">
        <v>6</v>
      </c>
    </row>
    <row r="45" spans="2:8" s="6" customFormat="1" x14ac:dyDescent="0.2">
      <c r="B45" s="42" t="s">
        <v>60</v>
      </c>
      <c r="C45" s="82">
        <f t="shared" ref="C45:H45" si="11">C46+C47</f>
        <v>15</v>
      </c>
      <c r="D45" s="61">
        <f t="shared" si="11"/>
        <v>28</v>
      </c>
      <c r="E45" s="82">
        <f t="shared" si="11"/>
        <v>29</v>
      </c>
      <c r="F45" s="61">
        <f t="shared" si="11"/>
        <v>29</v>
      </c>
      <c r="G45" s="82">
        <f t="shared" si="11"/>
        <v>10</v>
      </c>
      <c r="H45" s="61">
        <f t="shared" si="11"/>
        <v>11</v>
      </c>
    </row>
    <row r="46" spans="2:8" s="6" customFormat="1" x14ac:dyDescent="0.2">
      <c r="B46" s="62" t="s">
        <v>61</v>
      </c>
      <c r="C46" s="83">
        <v>9</v>
      </c>
      <c r="D46" s="90">
        <v>9</v>
      </c>
      <c r="E46" s="83">
        <v>9</v>
      </c>
      <c r="F46" s="90">
        <v>13</v>
      </c>
      <c r="G46" s="83">
        <v>8</v>
      </c>
      <c r="H46" s="90">
        <v>11</v>
      </c>
    </row>
    <row r="47" spans="2:8" s="6" customFormat="1" x14ac:dyDescent="0.2">
      <c r="B47" s="62" t="s">
        <v>62</v>
      </c>
      <c r="C47" s="83">
        <v>6</v>
      </c>
      <c r="D47" s="90">
        <v>19</v>
      </c>
      <c r="E47" s="83">
        <v>20</v>
      </c>
      <c r="F47" s="90">
        <v>16</v>
      </c>
      <c r="G47" s="83">
        <v>2</v>
      </c>
      <c r="H47" s="90">
        <v>0</v>
      </c>
    </row>
    <row r="48" spans="2:8" s="5" customFormat="1" x14ac:dyDescent="0.2">
      <c r="B48" s="42" t="s">
        <v>0</v>
      </c>
      <c r="C48" s="84">
        <v>420</v>
      </c>
      <c r="D48" s="91">
        <v>1634</v>
      </c>
      <c r="E48" s="84">
        <v>858</v>
      </c>
      <c r="F48" s="91">
        <v>886</v>
      </c>
      <c r="G48" s="84">
        <v>299</v>
      </c>
      <c r="H48" s="91">
        <v>445</v>
      </c>
    </row>
    <row r="49" spans="2:8" s="5" customFormat="1" ht="13.5" thickBot="1" x14ac:dyDescent="0.25">
      <c r="B49" s="24" t="s">
        <v>20</v>
      </c>
      <c r="C49" s="85">
        <v>1167</v>
      </c>
      <c r="D49" s="93">
        <v>3554</v>
      </c>
      <c r="E49" s="85">
        <v>2019</v>
      </c>
      <c r="F49" s="93">
        <v>1849</v>
      </c>
      <c r="G49" s="85">
        <v>640</v>
      </c>
      <c r="H49" s="93">
        <v>379</v>
      </c>
    </row>
    <row r="50" spans="2:8" s="6" customFormat="1" ht="13.5" customHeight="1" thickBot="1" x14ac:dyDescent="0.25">
      <c r="B50" s="375" t="s">
        <v>7</v>
      </c>
      <c r="C50" s="376"/>
      <c r="D50" s="376"/>
      <c r="E50" s="376"/>
      <c r="F50" s="376"/>
      <c r="G50" s="376"/>
      <c r="H50" s="377"/>
    </row>
    <row r="51" spans="2:8" s="6" customFormat="1" x14ac:dyDescent="0.2">
      <c r="B51" s="41" t="s">
        <v>59</v>
      </c>
      <c r="C51" s="81">
        <f t="shared" ref="C51:G51" si="12">C52+C53</f>
        <v>60</v>
      </c>
      <c r="D51" s="63">
        <f t="shared" si="12"/>
        <v>57</v>
      </c>
      <c r="E51" s="81">
        <f t="shared" si="12"/>
        <v>34</v>
      </c>
      <c r="F51" s="63">
        <f t="shared" si="12"/>
        <v>56</v>
      </c>
      <c r="G51" s="81">
        <f t="shared" si="12"/>
        <v>55</v>
      </c>
      <c r="H51" s="63">
        <v>9</v>
      </c>
    </row>
    <row r="52" spans="2:8" s="6" customFormat="1" x14ac:dyDescent="0.2">
      <c r="B52" s="62" t="s">
        <v>63</v>
      </c>
      <c r="C52" s="83">
        <v>40</v>
      </c>
      <c r="D52" s="90">
        <v>35</v>
      </c>
      <c r="E52" s="83">
        <v>22</v>
      </c>
      <c r="F52" s="90">
        <v>31</v>
      </c>
      <c r="G52" s="83">
        <v>33</v>
      </c>
      <c r="H52" s="90">
        <v>5</v>
      </c>
    </row>
    <row r="53" spans="2:8" s="6" customFormat="1" x14ac:dyDescent="0.2">
      <c r="B53" s="62" t="s">
        <v>64</v>
      </c>
      <c r="C53" s="83">
        <v>20</v>
      </c>
      <c r="D53" s="90">
        <v>22</v>
      </c>
      <c r="E53" s="83">
        <v>12</v>
      </c>
      <c r="F53" s="90">
        <v>25</v>
      </c>
      <c r="G53" s="83">
        <v>22</v>
      </c>
      <c r="H53" s="90">
        <v>4</v>
      </c>
    </row>
    <row r="54" spans="2:8" s="6" customFormat="1" x14ac:dyDescent="0.2">
      <c r="B54" s="42" t="s">
        <v>60</v>
      </c>
      <c r="C54" s="82">
        <f t="shared" ref="C54:G54" si="13">C55+C56</f>
        <v>69</v>
      </c>
      <c r="D54" s="61">
        <f t="shared" si="13"/>
        <v>55</v>
      </c>
      <c r="E54" s="82">
        <f t="shared" si="13"/>
        <v>34</v>
      </c>
      <c r="F54" s="61">
        <f t="shared" si="13"/>
        <v>101</v>
      </c>
      <c r="G54" s="82">
        <f t="shared" si="13"/>
        <v>50</v>
      </c>
      <c r="H54" s="61">
        <v>28</v>
      </c>
    </row>
    <row r="55" spans="2:8" s="6" customFormat="1" x14ac:dyDescent="0.2">
      <c r="B55" s="62" t="s">
        <v>61</v>
      </c>
      <c r="C55" s="83">
        <v>0</v>
      </c>
      <c r="D55" s="90">
        <v>25</v>
      </c>
      <c r="E55" s="83">
        <v>23</v>
      </c>
      <c r="F55" s="90">
        <v>70</v>
      </c>
      <c r="G55" s="83">
        <v>34</v>
      </c>
      <c r="H55" s="90">
        <v>24</v>
      </c>
    </row>
    <row r="56" spans="2:8" s="6" customFormat="1" x14ac:dyDescent="0.2">
      <c r="B56" s="62" t="s">
        <v>62</v>
      </c>
      <c r="C56" s="83">
        <v>69</v>
      </c>
      <c r="D56" s="90">
        <v>30</v>
      </c>
      <c r="E56" s="83">
        <v>11</v>
      </c>
      <c r="F56" s="90">
        <v>31</v>
      </c>
      <c r="G56" s="83">
        <v>16</v>
      </c>
      <c r="H56" s="90">
        <v>5</v>
      </c>
    </row>
    <row r="57" spans="2:8" s="6" customFormat="1" x14ac:dyDescent="0.2">
      <c r="B57" s="42" t="s">
        <v>0</v>
      </c>
      <c r="C57" s="84">
        <v>616</v>
      </c>
      <c r="D57" s="91">
        <v>1597</v>
      </c>
      <c r="E57" s="84">
        <v>684</v>
      </c>
      <c r="F57" s="91">
        <v>732</v>
      </c>
      <c r="G57" s="84">
        <v>876</v>
      </c>
      <c r="H57" s="91">
        <v>1294</v>
      </c>
    </row>
    <row r="58" spans="2:8" s="6" customFormat="1" ht="13.5" thickBot="1" x14ac:dyDescent="0.25">
      <c r="B58" s="30" t="s">
        <v>20</v>
      </c>
      <c r="C58" s="85">
        <v>3758</v>
      </c>
      <c r="D58" s="93">
        <v>3813</v>
      </c>
      <c r="E58" s="85">
        <v>1153</v>
      </c>
      <c r="F58" s="93">
        <v>4685</v>
      </c>
      <c r="G58" s="85">
        <v>2274</v>
      </c>
      <c r="H58" s="93">
        <v>1911</v>
      </c>
    </row>
    <row r="59" spans="2:8" s="6" customFormat="1" x14ac:dyDescent="0.2">
      <c r="B59" s="4"/>
    </row>
    <row r="60" spans="2:8" s="6" customFormat="1" x14ac:dyDescent="0.2">
      <c r="B60" s="4"/>
    </row>
    <row r="61" spans="2:8" s="6" customFormat="1" x14ac:dyDescent="0.2">
      <c r="B61" s="4"/>
    </row>
    <row r="62" spans="2:8" s="6" customFormat="1" x14ac:dyDescent="0.2">
      <c r="B62" s="4"/>
    </row>
    <row r="63" spans="2:8" s="6" customFormat="1" x14ac:dyDescent="0.2">
      <c r="B63" s="4"/>
    </row>
    <row r="64" spans="2:8" s="6" customFormat="1" x14ac:dyDescent="0.2">
      <c r="B64" s="4"/>
    </row>
    <row r="65" spans="2:2" s="6" customFormat="1" x14ac:dyDescent="0.2">
      <c r="B65" s="4"/>
    </row>
    <row r="66" spans="2:2" s="6" customFormat="1" x14ac:dyDescent="0.2">
      <c r="B66" s="4"/>
    </row>
    <row r="67" spans="2:2" s="6" customFormat="1" x14ac:dyDescent="0.2">
      <c r="B67" s="4"/>
    </row>
    <row r="68" spans="2:2" s="6" customFormat="1" x14ac:dyDescent="0.2">
      <c r="B68" s="4"/>
    </row>
  </sheetData>
  <sheetProtection algorithmName="SHA-512" hashValue="veaJAVsGiRLCSMtPYC5jEa1nBdxqwxlrh0ENSHGXM+/w3sw9Oigy/yoGUigTEtc6x8OansBQAHSmAetrQSf0GQ==" saltValue="y2RHAfCLVzJnSdaewsi4dQ==" spinCount="100000" sheet="1" objects="1" scenarios="1"/>
  <mergeCells count="8">
    <mergeCell ref="B32:H32"/>
    <mergeCell ref="B41:H41"/>
    <mergeCell ref="B50:H50"/>
    <mergeCell ref="A8:B8"/>
    <mergeCell ref="B11:B13"/>
    <mergeCell ref="C11:H11"/>
    <mergeCell ref="B14:H14"/>
    <mergeCell ref="B23:H23"/>
  </mergeCells>
  <phoneticPr fontId="4" type="noConversion"/>
  <printOptions horizontalCentered="1"/>
  <pageMargins left="0.5" right="0.38" top="0.59055118110236227" bottom="0.59055118110236227" header="0" footer="0"/>
  <pageSetup orientation="landscape" horizontalDpi="360" verticalDpi="36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5"/>
  <sheetViews>
    <sheetView showGridLines="0" zoomScale="80" zoomScaleNormal="80" zoomScaleSheetLayoutView="70" workbookViewId="0">
      <selection activeCell="B12" sqref="B12"/>
    </sheetView>
  </sheetViews>
  <sheetFormatPr baseColWidth="10" defaultRowHeight="12.75" x14ac:dyDescent="0.2"/>
  <cols>
    <col min="1" max="1" width="3" style="1" customWidth="1"/>
    <col min="2" max="10" width="23.140625" style="1" customWidth="1"/>
    <col min="11" max="11" width="3.140625" style="1" customWidth="1"/>
    <col min="12" max="16384" width="11.42578125" style="1"/>
  </cols>
  <sheetData>
    <row r="8" spans="1:10" s="2" customFormat="1" ht="16.5" customHeight="1" x14ac:dyDescent="0.25">
      <c r="A8" s="53" t="s">
        <v>10</v>
      </c>
    </row>
    <row r="9" spans="1:10" s="2" customFormat="1" ht="16.5" customHeight="1" x14ac:dyDescent="0.2">
      <c r="A9" s="3" t="s">
        <v>117</v>
      </c>
    </row>
    <row r="10" spans="1:10" ht="13.5" thickBot="1" x14ac:dyDescent="0.25"/>
    <row r="11" spans="1:10" ht="15.75" thickBot="1" x14ac:dyDescent="0.3">
      <c r="B11" s="385" t="s">
        <v>82</v>
      </c>
      <c r="C11" s="386"/>
      <c r="D11" s="387"/>
      <c r="E11" s="385" t="s">
        <v>94</v>
      </c>
      <c r="F11" s="386"/>
      <c r="G11" s="387"/>
      <c r="H11" s="385" t="s">
        <v>116</v>
      </c>
      <c r="I11" s="386"/>
      <c r="J11" s="387"/>
    </row>
    <row r="12" spans="1:10" s="9" customFormat="1" ht="34.5" customHeight="1" thickBot="1" x14ac:dyDescent="0.25">
      <c r="B12" s="185" t="s">
        <v>15</v>
      </c>
      <c r="C12" s="186" t="s">
        <v>2</v>
      </c>
      <c r="D12" s="187" t="s">
        <v>14</v>
      </c>
      <c r="E12" s="185" t="s">
        <v>15</v>
      </c>
      <c r="F12" s="186" t="s">
        <v>2</v>
      </c>
      <c r="G12" s="187" t="s">
        <v>14</v>
      </c>
      <c r="H12" s="185" t="s">
        <v>15</v>
      </c>
      <c r="I12" s="186" t="s">
        <v>2</v>
      </c>
      <c r="J12" s="187" t="s">
        <v>14</v>
      </c>
    </row>
    <row r="13" spans="1:10" ht="34.5" customHeight="1" thickBot="1" x14ac:dyDescent="0.25">
      <c r="B13" s="390" t="s">
        <v>11</v>
      </c>
      <c r="C13" s="391"/>
      <c r="D13" s="184">
        <f>SUM(D14:D16)</f>
        <v>871254</v>
      </c>
      <c r="E13" s="388" t="s">
        <v>11</v>
      </c>
      <c r="F13" s="389"/>
      <c r="G13" s="184">
        <f>SUM(G14:G16)</f>
        <v>823135.9</v>
      </c>
      <c r="H13" s="388" t="s">
        <v>11</v>
      </c>
      <c r="I13" s="389"/>
      <c r="J13" s="184">
        <f>SUM(J14:J16)</f>
        <v>0</v>
      </c>
    </row>
    <row r="14" spans="1:10" ht="112.5" customHeight="1" x14ac:dyDescent="0.2">
      <c r="B14" s="87" t="s">
        <v>84</v>
      </c>
      <c r="C14" s="88" t="s">
        <v>85</v>
      </c>
      <c r="D14" s="103">
        <v>380000</v>
      </c>
      <c r="E14" s="87" t="s">
        <v>100</v>
      </c>
      <c r="F14" s="88" t="s">
        <v>99</v>
      </c>
      <c r="G14" s="89">
        <v>350000</v>
      </c>
      <c r="H14" s="283"/>
      <c r="I14" s="284"/>
      <c r="J14" s="285"/>
    </row>
    <row r="15" spans="1:10" ht="87.75" customHeight="1" x14ac:dyDescent="0.2">
      <c r="B15" s="104" t="s">
        <v>86</v>
      </c>
      <c r="C15" s="105" t="s">
        <v>87</v>
      </c>
      <c r="D15" s="124">
        <v>380000</v>
      </c>
      <c r="E15" s="104" t="s">
        <v>101</v>
      </c>
      <c r="F15" s="105" t="s">
        <v>103</v>
      </c>
      <c r="G15" s="106">
        <v>350000</v>
      </c>
      <c r="H15" s="286"/>
      <c r="I15" s="287"/>
      <c r="J15" s="288"/>
    </row>
    <row r="16" spans="1:10" ht="54" customHeight="1" thickBot="1" x14ac:dyDescent="0.25">
      <c r="B16" s="11" t="s">
        <v>75</v>
      </c>
      <c r="C16" s="12" t="s">
        <v>88</v>
      </c>
      <c r="D16" s="125">
        <v>111254</v>
      </c>
      <c r="E16" s="11" t="s">
        <v>75</v>
      </c>
      <c r="F16" s="12" t="s">
        <v>102</v>
      </c>
      <c r="G16" s="10">
        <v>123135.9</v>
      </c>
      <c r="H16" s="289"/>
      <c r="I16" s="290"/>
      <c r="J16" s="291"/>
    </row>
    <row r="17" spans="2:10" ht="54" customHeight="1" x14ac:dyDescent="0.2"/>
    <row r="18" spans="2:10" ht="54" customHeight="1" x14ac:dyDescent="0.2"/>
    <row r="20" spans="2:10" x14ac:dyDescent="0.2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">
      <c r="B21" s="14"/>
      <c r="C21" s="14"/>
      <c r="D21" s="14"/>
      <c r="E21" s="14"/>
      <c r="F21" s="14"/>
      <c r="G21" s="14"/>
      <c r="H21" s="14"/>
      <c r="I21" s="14"/>
      <c r="J21" s="14"/>
    </row>
    <row r="25" spans="2:10" x14ac:dyDescent="0.2"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algorithmName="SHA-512" hashValue="h74ShCiyiAc3hoJ0ERmji3F7xBh6b07I/RRoTUKZXHX6wwnnEkxBC/aHmLnQEPR4Osm2kQy5sMKE30prHOUxoQ==" saltValue="3z7NRGFPY+pkJ0GQSEp4IA==" spinCount="100000" sheet="1" objects="1" scenarios="1"/>
  <mergeCells count="6">
    <mergeCell ref="H11:J11"/>
    <mergeCell ref="H13:I13"/>
    <mergeCell ref="E11:G11"/>
    <mergeCell ref="E13:F13"/>
    <mergeCell ref="B11:D11"/>
    <mergeCell ref="B13:C13"/>
  </mergeCells>
  <phoneticPr fontId="4" type="noConversion"/>
  <printOptions horizontalCentered="1"/>
  <pageMargins left="0.2" right="0.23" top="0.79" bottom="0.98425196850393704" header="0" footer="0"/>
  <pageSetup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45"/>
  <sheetViews>
    <sheetView zoomScaleNormal="100" zoomScaleSheetLayoutView="100" workbookViewId="0">
      <selection activeCell="B11" sqref="B11:B12"/>
    </sheetView>
  </sheetViews>
  <sheetFormatPr baseColWidth="10" defaultRowHeight="12.75" x14ac:dyDescent="0.2"/>
  <cols>
    <col min="1" max="1" width="2.28515625" style="1" customWidth="1"/>
    <col min="2" max="2" width="22.5703125" style="1" customWidth="1"/>
    <col min="3" max="10" width="11.42578125" style="1"/>
    <col min="11" max="11" width="3.7109375" style="1" customWidth="1"/>
    <col min="12" max="12" width="10.140625" style="1" customWidth="1"/>
    <col min="13" max="13" width="9.7109375" style="1" customWidth="1"/>
    <col min="14" max="14" width="12.28515625" style="1" customWidth="1"/>
    <col min="15" max="16" width="5.28515625" style="1" customWidth="1"/>
    <col min="17" max="17" width="3.140625" style="1" customWidth="1"/>
    <col min="18" max="16384" width="11.42578125" style="1"/>
  </cols>
  <sheetData>
    <row r="8" spans="1:10" ht="15" x14ac:dyDescent="0.25">
      <c r="A8" s="15" t="s">
        <v>10</v>
      </c>
      <c r="D8" s="127"/>
      <c r="E8" s="127"/>
      <c r="F8" s="127"/>
      <c r="G8" s="127"/>
      <c r="H8" s="127"/>
      <c r="I8" s="127"/>
      <c r="J8" s="127"/>
    </row>
    <row r="9" spans="1:10" x14ac:dyDescent="0.2">
      <c r="A9" s="126" t="s">
        <v>118</v>
      </c>
      <c r="D9" s="127"/>
      <c r="E9" s="127"/>
      <c r="F9" s="127"/>
      <c r="G9" s="127"/>
      <c r="H9" s="127"/>
      <c r="I9" s="127"/>
      <c r="J9" s="127"/>
    </row>
    <row r="10" spans="1:10" ht="13.5" thickBot="1" x14ac:dyDescent="0.25"/>
    <row r="11" spans="1:10" ht="15.75" thickBot="1" x14ac:dyDescent="0.3">
      <c r="B11" s="395" t="s">
        <v>74</v>
      </c>
      <c r="C11" s="397" t="s">
        <v>18</v>
      </c>
      <c r="D11" s="398"/>
      <c r="E11" s="398"/>
      <c r="F11" s="398"/>
      <c r="G11" s="398"/>
      <c r="H11" s="399"/>
      <c r="I11" s="48"/>
    </row>
    <row r="12" spans="1:10" ht="13.5" thickBot="1" x14ac:dyDescent="0.25">
      <c r="B12" s="396"/>
      <c r="C12" s="190" t="s">
        <v>80</v>
      </c>
      <c r="D12" s="189" t="s">
        <v>81</v>
      </c>
      <c r="E12" s="190" t="s">
        <v>92</v>
      </c>
      <c r="F12" s="189" t="s">
        <v>93</v>
      </c>
      <c r="G12" s="190" t="s">
        <v>114</v>
      </c>
      <c r="H12" s="189" t="s">
        <v>115</v>
      </c>
      <c r="I12" s="6"/>
    </row>
    <row r="13" spans="1:10" ht="13.5" customHeight="1" thickBot="1" x14ac:dyDescent="0.25">
      <c r="B13" s="400" t="s">
        <v>73</v>
      </c>
      <c r="C13" s="401"/>
      <c r="D13" s="401"/>
      <c r="E13" s="401"/>
      <c r="F13" s="401"/>
      <c r="G13" s="401"/>
      <c r="H13" s="402"/>
      <c r="I13" s="6"/>
    </row>
    <row r="14" spans="1:10" x14ac:dyDescent="0.2">
      <c r="B14" s="22" t="s">
        <v>21</v>
      </c>
      <c r="C14" s="66">
        <f t="shared" ref="C14:F16" si="0">C18+C22+C26+C30</f>
        <v>35</v>
      </c>
      <c r="D14" s="49">
        <f t="shared" si="0"/>
        <v>33</v>
      </c>
      <c r="E14" s="66">
        <f>E18+E22+E26+E30</f>
        <v>44</v>
      </c>
      <c r="F14" s="67">
        <f>F18+F22+F26+F30</f>
        <v>47</v>
      </c>
      <c r="G14" s="66">
        <f>G18+G22+G26+G30</f>
        <v>22</v>
      </c>
      <c r="H14" s="67">
        <f>H18+H22+H26+H30</f>
        <v>25</v>
      </c>
      <c r="I14" s="6"/>
    </row>
    <row r="15" spans="1:10" x14ac:dyDescent="0.2">
      <c r="B15" s="23" t="s">
        <v>22</v>
      </c>
      <c r="C15" s="78">
        <f t="shared" si="0"/>
        <v>1077</v>
      </c>
      <c r="D15" s="51">
        <f t="shared" si="0"/>
        <v>1005</v>
      </c>
      <c r="E15" s="78">
        <f>E19+E23+E27+E31</f>
        <v>975</v>
      </c>
      <c r="F15" s="51">
        <f t="shared" si="0"/>
        <v>1182</v>
      </c>
      <c r="G15" s="78">
        <f>G19+G23+G27+G31</f>
        <v>682</v>
      </c>
      <c r="H15" s="51">
        <f t="shared" ref="H15" si="1">H19+H23+H27+H31</f>
        <v>790</v>
      </c>
      <c r="I15" s="6"/>
    </row>
    <row r="16" spans="1:10" ht="13.5" thickBot="1" x14ac:dyDescent="0.25">
      <c r="B16" s="30" t="s">
        <v>23</v>
      </c>
      <c r="C16" s="79">
        <f t="shared" si="0"/>
        <v>3797</v>
      </c>
      <c r="D16" s="52">
        <f t="shared" si="0"/>
        <v>3359</v>
      </c>
      <c r="E16" s="79">
        <f>E20+E24+E28+E32</f>
        <v>4007</v>
      </c>
      <c r="F16" s="52">
        <f t="shared" si="0"/>
        <v>3552</v>
      </c>
      <c r="G16" s="79">
        <f>G20+G24+G28+G32</f>
        <v>1709</v>
      </c>
      <c r="H16" s="52">
        <f t="shared" ref="H16" si="2">H20+H24+H28+H32</f>
        <v>1620</v>
      </c>
      <c r="I16" s="6"/>
    </row>
    <row r="17" spans="2:9" ht="13.5" thickBot="1" x14ac:dyDescent="0.25">
      <c r="B17" s="392" t="s">
        <v>24</v>
      </c>
      <c r="C17" s="393"/>
      <c r="D17" s="393"/>
      <c r="E17" s="393"/>
      <c r="F17" s="393"/>
      <c r="G17" s="393"/>
      <c r="H17" s="394"/>
      <c r="I17" s="31"/>
    </row>
    <row r="18" spans="2:9" x14ac:dyDescent="0.2">
      <c r="B18" s="29" t="s">
        <v>21</v>
      </c>
      <c r="C18" s="28">
        <v>5</v>
      </c>
      <c r="D18" s="33">
        <v>5</v>
      </c>
      <c r="E18" s="28">
        <v>5</v>
      </c>
      <c r="F18" s="33">
        <v>5</v>
      </c>
      <c r="G18" s="28">
        <v>5</v>
      </c>
      <c r="H18" s="33">
        <v>7</v>
      </c>
      <c r="I18" s="6"/>
    </row>
    <row r="19" spans="2:9" x14ac:dyDescent="0.2">
      <c r="B19" s="23" t="s">
        <v>22</v>
      </c>
      <c r="C19" s="8">
        <v>135</v>
      </c>
      <c r="D19" s="19">
        <v>147</v>
      </c>
      <c r="E19" s="8">
        <v>150</v>
      </c>
      <c r="F19" s="19">
        <v>125</v>
      </c>
      <c r="G19" s="8">
        <v>131</v>
      </c>
      <c r="H19" s="19">
        <v>15</v>
      </c>
      <c r="I19" s="6"/>
    </row>
    <row r="20" spans="2:9" ht="13.5" thickBot="1" x14ac:dyDescent="0.25">
      <c r="B20" s="24" t="s">
        <v>23</v>
      </c>
      <c r="C20" s="27">
        <v>1225</v>
      </c>
      <c r="D20" s="116">
        <v>998</v>
      </c>
      <c r="E20" s="27">
        <v>1450</v>
      </c>
      <c r="F20" s="116">
        <v>1280</v>
      </c>
      <c r="G20" s="27">
        <v>1100</v>
      </c>
      <c r="H20" s="116">
        <v>950</v>
      </c>
      <c r="I20" s="6"/>
    </row>
    <row r="21" spans="2:9" ht="13.5" thickBot="1" x14ac:dyDescent="0.25">
      <c r="B21" s="392" t="s">
        <v>25</v>
      </c>
      <c r="C21" s="393"/>
      <c r="D21" s="393"/>
      <c r="E21" s="393"/>
      <c r="F21" s="393"/>
      <c r="G21" s="393"/>
      <c r="H21" s="394"/>
      <c r="I21" s="31"/>
    </row>
    <row r="22" spans="2:9" x14ac:dyDescent="0.2">
      <c r="B22" s="29" t="s">
        <v>21</v>
      </c>
      <c r="C22" s="28">
        <v>2</v>
      </c>
      <c r="D22" s="33">
        <v>2</v>
      </c>
      <c r="E22" s="147"/>
      <c r="F22" s="137"/>
      <c r="G22" s="147"/>
      <c r="H22" s="137"/>
      <c r="I22" s="6"/>
    </row>
    <row r="23" spans="2:9" x14ac:dyDescent="0.2">
      <c r="B23" s="23" t="s">
        <v>22</v>
      </c>
      <c r="C23" s="8">
        <v>75</v>
      </c>
      <c r="D23" s="19">
        <v>50</v>
      </c>
      <c r="E23" s="133"/>
      <c r="F23" s="136"/>
      <c r="G23" s="133"/>
      <c r="H23" s="136"/>
      <c r="I23" s="6"/>
    </row>
    <row r="24" spans="2:9" ht="13.5" thickBot="1" x14ac:dyDescent="0.25">
      <c r="B24" s="24" t="s">
        <v>23</v>
      </c>
      <c r="C24" s="27">
        <v>100</v>
      </c>
      <c r="D24" s="35">
        <v>80</v>
      </c>
      <c r="E24" s="148"/>
      <c r="F24" s="149"/>
      <c r="G24" s="148"/>
      <c r="H24" s="149"/>
      <c r="I24" s="6"/>
    </row>
    <row r="25" spans="2:9" ht="13.5" thickBot="1" x14ac:dyDescent="0.25">
      <c r="B25" s="392" t="s">
        <v>26</v>
      </c>
      <c r="C25" s="393"/>
      <c r="D25" s="393"/>
      <c r="E25" s="393"/>
      <c r="F25" s="393"/>
      <c r="G25" s="393"/>
      <c r="H25" s="394"/>
      <c r="I25" s="31"/>
    </row>
    <row r="26" spans="2:9" x14ac:dyDescent="0.2">
      <c r="B26" s="29" t="s">
        <v>21</v>
      </c>
      <c r="C26" s="28">
        <v>15</v>
      </c>
      <c r="D26" s="33">
        <v>15</v>
      </c>
      <c r="E26" s="28">
        <v>29</v>
      </c>
      <c r="F26" s="33">
        <v>29</v>
      </c>
      <c r="G26" s="147"/>
      <c r="H26" s="137"/>
      <c r="I26" s="6"/>
    </row>
    <row r="27" spans="2:9" x14ac:dyDescent="0.2">
      <c r="B27" s="23" t="s">
        <v>22</v>
      </c>
      <c r="C27" s="8">
        <v>420</v>
      </c>
      <c r="D27" s="19">
        <v>534</v>
      </c>
      <c r="E27" s="8">
        <v>573</v>
      </c>
      <c r="F27" s="19">
        <v>886</v>
      </c>
      <c r="G27" s="133"/>
      <c r="H27" s="136"/>
      <c r="I27" s="6"/>
    </row>
    <row r="28" spans="2:9" ht="13.5" thickBot="1" x14ac:dyDescent="0.25">
      <c r="B28" s="24" t="s">
        <v>23</v>
      </c>
      <c r="C28" s="27">
        <v>1167</v>
      </c>
      <c r="D28" s="35">
        <v>1554</v>
      </c>
      <c r="E28" s="27">
        <v>2019</v>
      </c>
      <c r="F28" s="35">
        <v>1849</v>
      </c>
      <c r="G28" s="148"/>
      <c r="H28" s="149"/>
      <c r="I28" s="6"/>
    </row>
    <row r="29" spans="2:9" ht="13.5" thickBot="1" x14ac:dyDescent="0.25">
      <c r="B29" s="392" t="s">
        <v>27</v>
      </c>
      <c r="C29" s="393"/>
      <c r="D29" s="393"/>
      <c r="E29" s="393"/>
      <c r="F29" s="393"/>
      <c r="G29" s="393"/>
      <c r="H29" s="394"/>
      <c r="I29" s="31"/>
    </row>
    <row r="30" spans="2:9" x14ac:dyDescent="0.2">
      <c r="B30" s="29" t="s">
        <v>21</v>
      </c>
      <c r="C30" s="28">
        <v>13</v>
      </c>
      <c r="D30" s="33">
        <v>11</v>
      </c>
      <c r="E30" s="28">
        <v>10</v>
      </c>
      <c r="F30" s="33">
        <v>13</v>
      </c>
      <c r="G30" s="28">
        <v>17</v>
      </c>
      <c r="H30" s="33">
        <v>18</v>
      </c>
      <c r="I30" s="6"/>
    </row>
    <row r="31" spans="2:9" x14ac:dyDescent="0.2">
      <c r="B31" s="23" t="s">
        <v>22</v>
      </c>
      <c r="C31" s="8">
        <v>447</v>
      </c>
      <c r="D31" s="19">
        <v>274</v>
      </c>
      <c r="E31" s="8">
        <v>252</v>
      </c>
      <c r="F31" s="19">
        <v>171</v>
      </c>
      <c r="G31" s="8">
        <v>551</v>
      </c>
      <c r="H31" s="19">
        <v>775</v>
      </c>
      <c r="I31" s="6"/>
    </row>
    <row r="32" spans="2:9" ht="13.5" thickBot="1" x14ac:dyDescent="0.25">
      <c r="B32" s="30" t="s">
        <v>23</v>
      </c>
      <c r="C32" s="20">
        <v>1305</v>
      </c>
      <c r="D32" s="21">
        <v>727</v>
      </c>
      <c r="E32" s="20">
        <v>538</v>
      </c>
      <c r="F32" s="21">
        <v>423</v>
      </c>
      <c r="G32" s="20">
        <v>609</v>
      </c>
      <c r="H32" s="21">
        <v>670</v>
      </c>
    </row>
    <row r="34" spans="2:11" x14ac:dyDescent="0.2">
      <c r="B34" s="3" t="s">
        <v>119</v>
      </c>
      <c r="K34" s="34"/>
    </row>
    <row r="35" spans="2:11" ht="13.5" thickBot="1" x14ac:dyDescent="0.25">
      <c r="B35" s="3"/>
    </row>
    <row r="36" spans="2:11" ht="13.5" thickBot="1" x14ac:dyDescent="0.25">
      <c r="C36" s="342" t="s">
        <v>28</v>
      </c>
      <c r="D36" s="343"/>
      <c r="E36" s="343"/>
      <c r="F36" s="343"/>
      <c r="G36" s="343"/>
      <c r="H36" s="343"/>
      <c r="I36" s="343"/>
      <c r="J36" s="344"/>
    </row>
    <row r="37" spans="2:11" ht="13.5" customHeight="1" thickBot="1" x14ac:dyDescent="0.25">
      <c r="C37" s="403" t="s">
        <v>9</v>
      </c>
      <c r="D37" s="404"/>
      <c r="E37" s="403" t="s">
        <v>7</v>
      </c>
      <c r="F37" s="405"/>
      <c r="G37" s="403" t="s">
        <v>3</v>
      </c>
      <c r="H37" s="405"/>
      <c r="I37" s="403" t="s">
        <v>29</v>
      </c>
      <c r="J37" s="405"/>
    </row>
    <row r="38" spans="2:11" ht="13.5" thickBot="1" x14ac:dyDescent="0.25">
      <c r="B38" s="193" t="s">
        <v>30</v>
      </c>
      <c r="C38" s="191" t="s">
        <v>109</v>
      </c>
      <c r="D38" s="192" t="s">
        <v>110</v>
      </c>
      <c r="E38" s="191" t="s">
        <v>109</v>
      </c>
      <c r="F38" s="192" t="s">
        <v>110</v>
      </c>
      <c r="G38" s="191" t="s">
        <v>109</v>
      </c>
      <c r="H38" s="192" t="s">
        <v>110</v>
      </c>
      <c r="I38" s="191" t="s">
        <v>109</v>
      </c>
      <c r="J38" s="192" t="s">
        <v>110</v>
      </c>
    </row>
    <row r="39" spans="2:11" ht="13.5" thickBot="1" x14ac:dyDescent="0.25">
      <c r="B39" s="166" t="s">
        <v>31</v>
      </c>
      <c r="C39" s="167">
        <v>5</v>
      </c>
      <c r="D39" s="168">
        <f>SUM(D40:D45)</f>
        <v>7</v>
      </c>
      <c r="E39" s="167">
        <f t="shared" ref="E39:G39" si="3">SUM(E40:E45)</f>
        <v>17</v>
      </c>
      <c r="F39" s="169">
        <f t="shared" si="3"/>
        <v>18</v>
      </c>
      <c r="G39" s="168">
        <f t="shared" si="3"/>
        <v>0</v>
      </c>
      <c r="H39" s="169">
        <f>SUM(H40:H45)</f>
        <v>0</v>
      </c>
      <c r="I39" s="170">
        <f t="shared" ref="I39:J39" si="4">SUM(I40:I45)</f>
        <v>0</v>
      </c>
      <c r="J39" s="169">
        <f t="shared" si="4"/>
        <v>0</v>
      </c>
    </row>
    <row r="40" spans="2:11" x14ac:dyDescent="0.2">
      <c r="B40" s="22" t="s">
        <v>32</v>
      </c>
      <c r="C40" s="40">
        <v>0</v>
      </c>
      <c r="D40" s="26">
        <v>5</v>
      </c>
      <c r="E40" s="40">
        <v>0</v>
      </c>
      <c r="F40" s="17">
        <v>4</v>
      </c>
      <c r="G40" s="222"/>
      <c r="H40" s="294"/>
      <c r="I40" s="222"/>
      <c r="J40" s="294"/>
    </row>
    <row r="41" spans="2:11" x14ac:dyDescent="0.2">
      <c r="B41" s="23" t="s">
        <v>33</v>
      </c>
      <c r="C41" s="37">
        <v>0</v>
      </c>
      <c r="D41" s="237">
        <v>0</v>
      </c>
      <c r="E41" s="37">
        <v>0</v>
      </c>
      <c r="F41" s="19">
        <v>0</v>
      </c>
      <c r="G41" s="223"/>
      <c r="H41" s="295"/>
      <c r="I41" s="223"/>
      <c r="J41" s="295"/>
    </row>
    <row r="42" spans="2:11" x14ac:dyDescent="0.2">
      <c r="B42" s="23" t="s">
        <v>34</v>
      </c>
      <c r="C42" s="37">
        <v>4</v>
      </c>
      <c r="D42" s="237">
        <v>0</v>
      </c>
      <c r="E42" s="37">
        <v>10</v>
      </c>
      <c r="F42" s="19">
        <v>5</v>
      </c>
      <c r="G42" s="223"/>
      <c r="H42" s="295"/>
      <c r="I42" s="223"/>
      <c r="J42" s="296"/>
    </row>
    <row r="43" spans="2:11" x14ac:dyDescent="0.2">
      <c r="B43" s="23" t="s">
        <v>35</v>
      </c>
      <c r="C43" s="37">
        <v>1</v>
      </c>
      <c r="D43" s="237">
        <v>0</v>
      </c>
      <c r="E43" s="37">
        <v>0</v>
      </c>
      <c r="F43" s="19">
        <v>0</v>
      </c>
      <c r="G43" s="223"/>
      <c r="H43" s="295"/>
      <c r="I43" s="223"/>
      <c r="J43" s="295"/>
    </row>
    <row r="44" spans="2:11" x14ac:dyDescent="0.2">
      <c r="B44" s="23" t="s">
        <v>36</v>
      </c>
      <c r="C44" s="37">
        <v>0</v>
      </c>
      <c r="D44" s="237">
        <v>0</v>
      </c>
      <c r="E44" s="37">
        <v>0</v>
      </c>
      <c r="F44" s="19">
        <v>0</v>
      </c>
      <c r="G44" s="223"/>
      <c r="H44" s="295"/>
      <c r="I44" s="223"/>
      <c r="J44" s="295"/>
    </row>
    <row r="45" spans="2:11" ht="13.5" thickBot="1" x14ac:dyDescent="0.25">
      <c r="B45" s="30" t="s">
        <v>37</v>
      </c>
      <c r="C45" s="39">
        <v>0</v>
      </c>
      <c r="D45" s="94">
        <v>2</v>
      </c>
      <c r="E45" s="39">
        <v>7</v>
      </c>
      <c r="F45" s="21">
        <v>9</v>
      </c>
      <c r="G45" s="224"/>
      <c r="H45" s="297"/>
      <c r="I45" s="224"/>
      <c r="J45" s="297"/>
    </row>
  </sheetData>
  <sheetProtection algorithmName="SHA-512" hashValue="nHChgEdXOwCN9xnm3hrf/1Txi83fTmPWxs6dfuSttV+z4e+Iz83A5OMp9xBNFM2H+8s88SHxsToyHvsIMp9Vhg==" saltValue="RVaDgmJtuIZRQRJ117RppA==" spinCount="100000" sheet="1" objects="1" scenarios="1"/>
  <mergeCells count="12">
    <mergeCell ref="C36:J36"/>
    <mergeCell ref="C37:D37"/>
    <mergeCell ref="E37:F37"/>
    <mergeCell ref="I37:J37"/>
    <mergeCell ref="G37:H37"/>
    <mergeCell ref="B25:H25"/>
    <mergeCell ref="B29:H29"/>
    <mergeCell ref="B11:B12"/>
    <mergeCell ref="C11:H11"/>
    <mergeCell ref="B13:H13"/>
    <mergeCell ref="B17:H17"/>
    <mergeCell ref="B21:H21"/>
  </mergeCells>
  <pageMargins left="0.7" right="0.7" top="0.75" bottom="0.75" header="0.3" footer="0.3"/>
  <pageSetup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1"/>
  <sheetViews>
    <sheetView zoomScaleNormal="100" zoomScaleSheetLayoutView="100" workbookViewId="0">
      <selection activeCell="B11" sqref="B11:B12"/>
    </sheetView>
  </sheetViews>
  <sheetFormatPr baseColWidth="10" defaultRowHeight="12.75" x14ac:dyDescent="0.2"/>
  <cols>
    <col min="1" max="1" width="2.28515625" style="1" customWidth="1"/>
    <col min="2" max="2" width="22.5703125" style="1" customWidth="1"/>
    <col min="3" max="8" width="11.42578125" style="1"/>
    <col min="9" max="9" width="9.85546875" style="1" customWidth="1"/>
    <col min="10" max="10" width="11.42578125" style="1"/>
    <col min="11" max="11" width="4.28515625" style="1" customWidth="1"/>
    <col min="12" max="16384" width="11.42578125" style="1"/>
  </cols>
  <sheetData>
    <row r="5" spans="1:8" x14ac:dyDescent="0.2">
      <c r="C5" s="112"/>
      <c r="D5" s="112"/>
      <c r="E5" s="112"/>
      <c r="F5" s="112"/>
      <c r="G5" s="118"/>
      <c r="H5" s="118"/>
    </row>
    <row r="6" spans="1:8" x14ac:dyDescent="0.2">
      <c r="C6" s="112"/>
      <c r="D6" s="112"/>
      <c r="E6" s="112"/>
      <c r="F6" s="112"/>
      <c r="G6" s="118"/>
      <c r="H6" s="118"/>
    </row>
    <row r="7" spans="1:8" x14ac:dyDescent="0.2">
      <c r="C7" s="112"/>
      <c r="D7" s="112"/>
      <c r="E7" s="112"/>
      <c r="F7" s="112"/>
      <c r="G7" s="118"/>
      <c r="H7" s="118"/>
    </row>
    <row r="8" spans="1:8" ht="15" x14ac:dyDescent="0.25">
      <c r="A8" s="15" t="s">
        <v>10</v>
      </c>
      <c r="C8" s="112"/>
      <c r="D8" s="112"/>
      <c r="E8" s="112"/>
      <c r="F8" s="112"/>
      <c r="G8" s="118"/>
      <c r="H8" s="118"/>
    </row>
    <row r="9" spans="1:8" x14ac:dyDescent="0.2">
      <c r="A9" s="3" t="s">
        <v>120</v>
      </c>
    </row>
    <row r="10" spans="1:8" ht="13.5" thickBot="1" x14ac:dyDescent="0.25"/>
    <row r="11" spans="1:8" ht="15.75" thickBot="1" x14ac:dyDescent="0.3">
      <c r="B11" s="395" t="s">
        <v>68</v>
      </c>
      <c r="C11" s="397" t="s">
        <v>18</v>
      </c>
      <c r="D11" s="398"/>
      <c r="E11" s="398"/>
      <c r="F11" s="398"/>
      <c r="G11" s="398"/>
      <c r="H11" s="399"/>
    </row>
    <row r="12" spans="1:8" ht="13.5" thickBot="1" x14ac:dyDescent="0.25">
      <c r="B12" s="396"/>
      <c r="C12" s="188" t="s">
        <v>80</v>
      </c>
      <c r="D12" s="189" t="s">
        <v>81</v>
      </c>
      <c r="E12" s="194" t="s">
        <v>92</v>
      </c>
      <c r="F12" s="189" t="s">
        <v>93</v>
      </c>
      <c r="G12" s="194" t="s">
        <v>114</v>
      </c>
      <c r="H12" s="189" t="s">
        <v>115</v>
      </c>
    </row>
    <row r="13" spans="1:8" ht="13.5" customHeight="1" thickBot="1" x14ac:dyDescent="0.25">
      <c r="B13" s="400" t="s">
        <v>67</v>
      </c>
      <c r="C13" s="401"/>
      <c r="D13" s="401"/>
      <c r="E13" s="401"/>
      <c r="F13" s="401"/>
      <c r="G13" s="401"/>
      <c r="H13" s="402"/>
    </row>
    <row r="14" spans="1:8" x14ac:dyDescent="0.2">
      <c r="B14" s="29" t="s">
        <v>38</v>
      </c>
      <c r="C14" s="40">
        <f t="shared" ref="C14:F14" si="0">C20+C27</f>
        <v>12</v>
      </c>
      <c r="D14" s="17">
        <f t="shared" si="0"/>
        <v>13</v>
      </c>
      <c r="E14" s="50">
        <f t="shared" si="0"/>
        <v>14</v>
      </c>
      <c r="F14" s="33">
        <f t="shared" si="0"/>
        <v>14</v>
      </c>
      <c r="G14" s="50">
        <f>G20+G27</f>
        <v>7</v>
      </c>
      <c r="H14" s="33">
        <f>H20+H27</f>
        <v>3</v>
      </c>
    </row>
    <row r="15" spans="1:8" x14ac:dyDescent="0.2">
      <c r="B15" s="23" t="s">
        <v>39</v>
      </c>
      <c r="C15" s="37">
        <f>C21+C28</f>
        <v>13</v>
      </c>
      <c r="D15" s="19">
        <f>D21+D28</f>
        <v>15</v>
      </c>
      <c r="E15" s="65">
        <f>E21+E28</f>
        <v>17</v>
      </c>
      <c r="F15" s="19">
        <f>F21+F28</f>
        <v>16</v>
      </c>
      <c r="G15" s="65">
        <f t="shared" ref="G15" si="1">G21+G28</f>
        <v>9</v>
      </c>
      <c r="H15" s="19">
        <f>H21+H28</f>
        <v>6</v>
      </c>
    </row>
    <row r="16" spans="1:8" x14ac:dyDescent="0.2">
      <c r="B16" s="24" t="s">
        <v>22</v>
      </c>
      <c r="C16" s="37">
        <f>C22+C29</f>
        <v>151</v>
      </c>
      <c r="D16" s="19">
        <f>D22+D29</f>
        <v>228</v>
      </c>
      <c r="E16" s="65">
        <f t="shared" ref="E16" si="2">E22+E29</f>
        <v>107</v>
      </c>
      <c r="F16" s="19">
        <f>F22+F29</f>
        <v>266</v>
      </c>
      <c r="G16" s="65">
        <f>G22+G29</f>
        <v>94</v>
      </c>
      <c r="H16" s="19">
        <f>H22+H29</f>
        <v>6</v>
      </c>
    </row>
    <row r="17" spans="2:8" x14ac:dyDescent="0.2">
      <c r="B17" s="24" t="s">
        <v>40</v>
      </c>
      <c r="C17" s="37">
        <f>C24+C30</f>
        <v>6</v>
      </c>
      <c r="D17" s="19">
        <f>D24+D30</f>
        <v>30</v>
      </c>
      <c r="E17" s="65">
        <f t="shared" ref="E17:G17" si="3">E24+E30</f>
        <v>17</v>
      </c>
      <c r="F17" s="19">
        <f>F24+F30</f>
        <v>13</v>
      </c>
      <c r="G17" s="65">
        <f t="shared" si="3"/>
        <v>3</v>
      </c>
      <c r="H17" s="19">
        <f>H24+H30</f>
        <v>4</v>
      </c>
    </row>
    <row r="18" spans="2:8" ht="13.5" thickBot="1" x14ac:dyDescent="0.25">
      <c r="B18" s="24" t="s">
        <v>23</v>
      </c>
      <c r="C18" s="39">
        <f>C25+C31</f>
        <v>1897</v>
      </c>
      <c r="D18" s="21">
        <f>D25+D31</f>
        <v>3608</v>
      </c>
      <c r="E18" s="80">
        <f t="shared" ref="E18:G18" si="4">E25+E31</f>
        <v>2265</v>
      </c>
      <c r="F18" s="35">
        <f>F25+F31</f>
        <v>2258</v>
      </c>
      <c r="G18" s="80">
        <f t="shared" si="4"/>
        <v>2823</v>
      </c>
      <c r="H18" s="35">
        <f>H25+H31</f>
        <v>519</v>
      </c>
    </row>
    <row r="19" spans="2:8" ht="13.5" thickBot="1" x14ac:dyDescent="0.25">
      <c r="B19" s="392" t="s">
        <v>24</v>
      </c>
      <c r="C19" s="393"/>
      <c r="D19" s="393"/>
      <c r="E19" s="393"/>
      <c r="F19" s="393"/>
      <c r="G19" s="393"/>
      <c r="H19" s="394"/>
    </row>
    <row r="20" spans="2:8" x14ac:dyDescent="0.2">
      <c r="B20" s="36" t="s">
        <v>38</v>
      </c>
      <c r="C20" s="32">
        <v>10</v>
      </c>
      <c r="D20" s="33">
        <v>9</v>
      </c>
      <c r="E20" s="32">
        <v>9</v>
      </c>
      <c r="F20" s="33">
        <v>8</v>
      </c>
      <c r="G20" s="32">
        <v>6</v>
      </c>
      <c r="H20" s="33">
        <v>3</v>
      </c>
    </row>
    <row r="21" spans="2:8" x14ac:dyDescent="0.2">
      <c r="B21" s="37" t="s">
        <v>39</v>
      </c>
      <c r="C21" s="32">
        <v>11</v>
      </c>
      <c r="D21" s="33">
        <v>11</v>
      </c>
      <c r="E21" s="32">
        <v>12</v>
      </c>
      <c r="F21" s="33">
        <v>10</v>
      </c>
      <c r="G21" s="32">
        <v>8</v>
      </c>
      <c r="H21" s="33">
        <v>6</v>
      </c>
    </row>
    <row r="22" spans="2:8" x14ac:dyDescent="0.2">
      <c r="B22" s="38" t="s">
        <v>22</v>
      </c>
      <c r="C22" s="32">
        <v>28</v>
      </c>
      <c r="D22" s="33">
        <v>50</v>
      </c>
      <c r="E22" s="32">
        <v>27</v>
      </c>
      <c r="F22" s="33">
        <v>43</v>
      </c>
      <c r="G22" s="32">
        <v>82</v>
      </c>
      <c r="H22" s="33">
        <v>6</v>
      </c>
    </row>
    <row r="23" spans="2:8" x14ac:dyDescent="0.2">
      <c r="B23" s="38" t="s">
        <v>96</v>
      </c>
      <c r="C23" s="171"/>
      <c r="D23" s="172"/>
      <c r="E23" s="32">
        <v>3</v>
      </c>
      <c r="F23" s="33">
        <v>0</v>
      </c>
      <c r="G23" s="32">
        <v>1</v>
      </c>
      <c r="H23" s="33">
        <v>3</v>
      </c>
    </row>
    <row r="24" spans="2:8" x14ac:dyDescent="0.2">
      <c r="B24" s="38" t="s">
        <v>40</v>
      </c>
      <c r="C24" s="18">
        <v>2</v>
      </c>
      <c r="D24" s="19">
        <v>5</v>
      </c>
      <c r="E24" s="18">
        <v>2</v>
      </c>
      <c r="F24" s="19">
        <v>7</v>
      </c>
      <c r="G24" s="32">
        <v>1</v>
      </c>
      <c r="H24" s="19">
        <v>4</v>
      </c>
    </row>
    <row r="25" spans="2:8" ht="13.5" thickBot="1" x14ac:dyDescent="0.25">
      <c r="B25" s="38" t="s">
        <v>23</v>
      </c>
      <c r="C25" s="68">
        <v>1447</v>
      </c>
      <c r="D25" s="35">
        <v>1763</v>
      </c>
      <c r="E25" s="68">
        <v>1025</v>
      </c>
      <c r="F25" s="35">
        <v>1596</v>
      </c>
      <c r="G25" s="68">
        <v>2573</v>
      </c>
      <c r="H25" s="35">
        <v>519</v>
      </c>
    </row>
    <row r="26" spans="2:8" ht="13.5" thickBot="1" x14ac:dyDescent="0.25">
      <c r="B26" s="392" t="s">
        <v>25</v>
      </c>
      <c r="C26" s="393"/>
      <c r="D26" s="393"/>
      <c r="E26" s="393"/>
      <c r="F26" s="393"/>
      <c r="G26" s="393"/>
      <c r="H26" s="394"/>
    </row>
    <row r="27" spans="2:8" x14ac:dyDescent="0.2">
      <c r="B27" s="95" t="s">
        <v>38</v>
      </c>
      <c r="C27" s="16">
        <v>2</v>
      </c>
      <c r="D27" s="17">
        <v>4</v>
      </c>
      <c r="E27" s="16">
        <v>5</v>
      </c>
      <c r="F27" s="17">
        <v>6</v>
      </c>
      <c r="G27" s="16">
        <v>1</v>
      </c>
      <c r="H27" s="292"/>
    </row>
    <row r="28" spans="2:8" x14ac:dyDescent="0.2">
      <c r="B28" s="96" t="s">
        <v>39</v>
      </c>
      <c r="C28" s="32">
        <v>2</v>
      </c>
      <c r="D28" s="33">
        <v>4</v>
      </c>
      <c r="E28" s="32">
        <v>5</v>
      </c>
      <c r="F28" s="33">
        <v>6</v>
      </c>
      <c r="G28" s="32">
        <v>1</v>
      </c>
      <c r="H28" s="137"/>
    </row>
    <row r="29" spans="2:8" x14ac:dyDescent="0.2">
      <c r="B29" s="97" t="s">
        <v>22</v>
      </c>
      <c r="C29" s="32">
        <v>123</v>
      </c>
      <c r="D29" s="33">
        <v>178</v>
      </c>
      <c r="E29" s="32">
        <v>80</v>
      </c>
      <c r="F29" s="33">
        <v>223</v>
      </c>
      <c r="G29" s="32">
        <v>12</v>
      </c>
      <c r="H29" s="137"/>
    </row>
    <row r="30" spans="2:8" x14ac:dyDescent="0.2">
      <c r="B30" s="97" t="s">
        <v>40</v>
      </c>
      <c r="C30" s="18">
        <v>4</v>
      </c>
      <c r="D30" s="19">
        <v>25</v>
      </c>
      <c r="E30" s="18">
        <v>15</v>
      </c>
      <c r="F30" s="19">
        <v>6</v>
      </c>
      <c r="G30" s="32">
        <v>2</v>
      </c>
      <c r="H30" s="136"/>
    </row>
    <row r="31" spans="2:8" ht="13.5" thickBot="1" x14ac:dyDescent="0.25">
      <c r="B31" s="98" t="s">
        <v>23</v>
      </c>
      <c r="C31" s="102">
        <v>450</v>
      </c>
      <c r="D31" s="21">
        <v>1845</v>
      </c>
      <c r="E31" s="102">
        <v>1240</v>
      </c>
      <c r="F31" s="21">
        <v>662</v>
      </c>
      <c r="G31" s="102">
        <v>250</v>
      </c>
      <c r="H31" s="293"/>
    </row>
  </sheetData>
  <sheetProtection algorithmName="SHA-512" hashValue="71LPUI5XFb032z4mVUwR1+lcYSavUWgje1suI9SgDBZZz5jQiA2wIPhRI4lPRU83Xqd9T/t8sRy9/1eqypf5cw==" saltValue="KrhEqGNq8WYzbBWoW5OptQ==" spinCount="100000" sheet="1" objects="1" scenarios="1"/>
  <mergeCells count="5">
    <mergeCell ref="B11:B12"/>
    <mergeCell ref="C11:H11"/>
    <mergeCell ref="B13:H13"/>
    <mergeCell ref="B19:H19"/>
    <mergeCell ref="B26:H26"/>
  </mergeCells>
  <pageMargins left="0.7" right="0.7" top="0.75" bottom="0.75" header="0.3" footer="0.3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6"/>
  <sheetViews>
    <sheetView zoomScale="85" zoomScaleNormal="85" zoomScaleSheetLayoutView="100" workbookViewId="0">
      <selection activeCell="B13" sqref="B13:B14"/>
    </sheetView>
  </sheetViews>
  <sheetFormatPr baseColWidth="10" defaultRowHeight="12.75" x14ac:dyDescent="0.2"/>
  <cols>
    <col min="1" max="1" width="3" style="1" customWidth="1"/>
    <col min="2" max="2" width="49.140625" style="1" customWidth="1"/>
    <col min="3" max="3" width="7.42578125" style="1" bestFit="1" customWidth="1"/>
    <col min="4" max="4" width="8.28515625" style="1" bestFit="1" customWidth="1"/>
    <col min="5" max="5" width="11.5703125" style="1" customWidth="1"/>
    <col min="6" max="6" width="7.42578125" style="1" bestFit="1" customWidth="1"/>
    <col min="7" max="7" width="8.28515625" style="1" bestFit="1" customWidth="1"/>
    <col min="8" max="8" width="12.5703125" style="1" bestFit="1" customWidth="1"/>
    <col min="9" max="9" width="7.42578125" style="1" bestFit="1" customWidth="1"/>
    <col min="10" max="10" width="8.28515625" style="1" bestFit="1" customWidth="1"/>
    <col min="11" max="11" width="12.5703125" style="1" bestFit="1" customWidth="1"/>
    <col min="12" max="12" width="7.42578125" style="1" bestFit="1" customWidth="1"/>
    <col min="13" max="13" width="8.28515625" style="1" bestFit="1" customWidth="1"/>
    <col min="14" max="14" width="12.5703125" style="1" bestFit="1" customWidth="1"/>
    <col min="15" max="15" width="7.42578125" style="1" bestFit="1" customWidth="1"/>
    <col min="16" max="16" width="8.28515625" style="1" bestFit="1" customWidth="1"/>
    <col min="17" max="17" width="12.5703125" style="1" bestFit="1" customWidth="1"/>
    <col min="18" max="18" width="7.42578125" style="1" bestFit="1" customWidth="1"/>
    <col min="19" max="19" width="8.28515625" style="1" bestFit="1" customWidth="1"/>
    <col min="20" max="20" width="11.42578125" style="1" customWidth="1"/>
    <col min="21" max="21" width="4" style="1" customWidth="1"/>
    <col min="22" max="16384" width="11.42578125" style="1"/>
  </cols>
  <sheetData>
    <row r="4" spans="1:20" x14ac:dyDescent="0.2">
      <c r="C4" s="409"/>
      <c r="D4" s="409"/>
      <c r="E4" s="409"/>
    </row>
    <row r="5" spans="1:20" x14ac:dyDescent="0.2">
      <c r="C5" s="409"/>
      <c r="D5" s="409"/>
      <c r="E5" s="409"/>
    </row>
    <row r="6" spans="1:20" x14ac:dyDescent="0.2">
      <c r="C6" s="409"/>
      <c r="D6" s="409"/>
      <c r="E6" s="409"/>
    </row>
    <row r="7" spans="1:20" x14ac:dyDescent="0.2">
      <c r="C7" s="99"/>
      <c r="D7" s="99"/>
      <c r="E7" s="99"/>
    </row>
    <row r="8" spans="1:20" ht="7.5" customHeight="1" x14ac:dyDescent="0.2">
      <c r="C8" s="99"/>
      <c r="D8" s="99"/>
      <c r="E8" s="99"/>
    </row>
    <row r="9" spans="1:20" ht="15" x14ac:dyDescent="0.25">
      <c r="A9" s="15" t="s">
        <v>10</v>
      </c>
      <c r="C9" s="99"/>
      <c r="D9" s="99"/>
      <c r="E9" s="99"/>
    </row>
    <row r="10" spans="1:20" x14ac:dyDescent="0.2">
      <c r="A10" s="3" t="s">
        <v>121</v>
      </c>
    </row>
    <row r="11" spans="1:20" ht="13.5" thickBot="1" x14ac:dyDescent="0.25">
      <c r="A11" s="3"/>
    </row>
    <row r="12" spans="1:20" ht="13.5" thickBot="1" x14ac:dyDescent="0.25">
      <c r="C12" s="410" t="s">
        <v>49</v>
      </c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2"/>
    </row>
    <row r="13" spans="1:20" x14ac:dyDescent="0.2">
      <c r="B13" s="413" t="s">
        <v>42</v>
      </c>
      <c r="C13" s="406" t="s">
        <v>78</v>
      </c>
      <c r="D13" s="407"/>
      <c r="E13" s="415"/>
      <c r="F13" s="416" t="s">
        <v>79</v>
      </c>
      <c r="G13" s="407"/>
      <c r="H13" s="408"/>
      <c r="I13" s="406" t="s">
        <v>90</v>
      </c>
      <c r="J13" s="407"/>
      <c r="K13" s="408"/>
      <c r="L13" s="406" t="s">
        <v>91</v>
      </c>
      <c r="M13" s="407"/>
      <c r="N13" s="408"/>
      <c r="O13" s="406" t="s">
        <v>109</v>
      </c>
      <c r="P13" s="407"/>
      <c r="Q13" s="408"/>
      <c r="R13" s="406" t="s">
        <v>110</v>
      </c>
      <c r="S13" s="407"/>
      <c r="T13" s="408"/>
    </row>
    <row r="14" spans="1:20" ht="13.5" thickBot="1" x14ac:dyDescent="0.25">
      <c r="B14" s="414"/>
      <c r="C14" s="199" t="s">
        <v>41</v>
      </c>
      <c r="D14" s="196" t="s">
        <v>1</v>
      </c>
      <c r="E14" s="197" t="s">
        <v>48</v>
      </c>
      <c r="F14" s="195" t="s">
        <v>41</v>
      </c>
      <c r="G14" s="196" t="s">
        <v>1</v>
      </c>
      <c r="H14" s="198" t="s">
        <v>48</v>
      </c>
      <c r="I14" s="199" t="s">
        <v>41</v>
      </c>
      <c r="J14" s="196" t="s">
        <v>1</v>
      </c>
      <c r="K14" s="198" t="s">
        <v>48</v>
      </c>
      <c r="L14" s="199" t="s">
        <v>41</v>
      </c>
      <c r="M14" s="196" t="s">
        <v>1</v>
      </c>
      <c r="N14" s="198" t="s">
        <v>48</v>
      </c>
      <c r="O14" s="199" t="s">
        <v>41</v>
      </c>
      <c r="P14" s="196" t="s">
        <v>1</v>
      </c>
      <c r="Q14" s="198" t="s">
        <v>48</v>
      </c>
      <c r="R14" s="199" t="s">
        <v>41</v>
      </c>
      <c r="S14" s="196" t="s">
        <v>1</v>
      </c>
      <c r="T14" s="198" t="s">
        <v>48</v>
      </c>
    </row>
    <row r="15" spans="1:20" ht="21" customHeight="1" thickBot="1" x14ac:dyDescent="0.25">
      <c r="B15" s="200" t="s">
        <v>13</v>
      </c>
      <c r="C15" s="203">
        <f t="shared" ref="C15:H15" si="0">SUM(C16:C26)</f>
        <v>72</v>
      </c>
      <c r="D15" s="201">
        <f t="shared" si="0"/>
        <v>101</v>
      </c>
      <c r="E15" s="200">
        <f t="shared" si="0"/>
        <v>1186</v>
      </c>
      <c r="F15" s="202">
        <f t="shared" si="0"/>
        <v>85</v>
      </c>
      <c r="G15" s="201">
        <f t="shared" si="0"/>
        <v>130</v>
      </c>
      <c r="H15" s="202">
        <f t="shared" si="0"/>
        <v>1200</v>
      </c>
      <c r="I15" s="203">
        <f t="shared" ref="I15:K15" si="1">SUM(I16:I28)</f>
        <v>70</v>
      </c>
      <c r="J15" s="201">
        <f t="shared" si="1"/>
        <v>120</v>
      </c>
      <c r="K15" s="200">
        <f t="shared" si="1"/>
        <v>1219</v>
      </c>
      <c r="L15" s="202">
        <f>SUM(L16:L32)</f>
        <v>96</v>
      </c>
      <c r="M15" s="201">
        <f t="shared" ref="M15:N15" si="2">SUM(M16:M32)</f>
        <v>218</v>
      </c>
      <c r="N15" s="202">
        <f t="shared" si="2"/>
        <v>2323</v>
      </c>
      <c r="O15" s="202">
        <f>SUM(O16:O35)</f>
        <v>100</v>
      </c>
      <c r="P15" s="201">
        <f>SUM(P16:P35)</f>
        <v>202</v>
      </c>
      <c r="Q15" s="202">
        <f>SUM(Q16:Q35)</f>
        <v>2690</v>
      </c>
      <c r="R15" s="202">
        <f>SUM(R16:R36)</f>
        <v>84</v>
      </c>
      <c r="S15" s="201">
        <f>SUM(S16:S36)</f>
        <v>222</v>
      </c>
      <c r="T15" s="202">
        <f>SUM(T16:T36)</f>
        <v>2185</v>
      </c>
    </row>
    <row r="16" spans="1:20" x14ac:dyDescent="0.2">
      <c r="B16" s="154" t="s">
        <v>43</v>
      </c>
      <c r="C16" s="107">
        <v>15</v>
      </c>
      <c r="D16" s="28">
        <v>18</v>
      </c>
      <c r="E16" s="50">
        <v>120</v>
      </c>
      <c r="F16" s="16">
        <v>15</v>
      </c>
      <c r="G16" s="117">
        <v>20</v>
      </c>
      <c r="H16" s="17">
        <v>170</v>
      </c>
      <c r="I16" s="128">
        <v>15</v>
      </c>
      <c r="J16" s="129">
        <v>18</v>
      </c>
      <c r="K16" s="161">
        <v>167</v>
      </c>
      <c r="L16" s="16">
        <v>10</v>
      </c>
      <c r="M16" s="117">
        <v>15</v>
      </c>
      <c r="N16" s="17">
        <v>123</v>
      </c>
      <c r="O16" s="16">
        <v>10</v>
      </c>
      <c r="P16" s="117">
        <v>17</v>
      </c>
      <c r="Q16" s="17">
        <v>175</v>
      </c>
      <c r="R16" s="16">
        <v>9</v>
      </c>
      <c r="S16" s="117">
        <v>14</v>
      </c>
      <c r="T16" s="17">
        <v>152</v>
      </c>
    </row>
    <row r="17" spans="2:20" x14ac:dyDescent="0.2">
      <c r="B17" s="155" t="s">
        <v>44</v>
      </c>
      <c r="C17" s="241">
        <v>1</v>
      </c>
      <c r="D17" s="8">
        <v>1</v>
      </c>
      <c r="E17" s="240">
        <v>30</v>
      </c>
      <c r="F17" s="18">
        <v>3</v>
      </c>
      <c r="G17" s="8">
        <v>5</v>
      </c>
      <c r="H17" s="19">
        <v>44</v>
      </c>
      <c r="I17" s="241">
        <v>3</v>
      </c>
      <c r="J17" s="8">
        <v>8</v>
      </c>
      <c r="K17" s="240">
        <v>56</v>
      </c>
      <c r="L17" s="18">
        <v>4</v>
      </c>
      <c r="M17" s="8">
        <v>4</v>
      </c>
      <c r="N17" s="19">
        <v>61</v>
      </c>
      <c r="O17" s="18">
        <v>3</v>
      </c>
      <c r="P17" s="8">
        <v>3</v>
      </c>
      <c r="Q17" s="19">
        <v>60</v>
      </c>
      <c r="R17" s="150"/>
      <c r="S17" s="133"/>
      <c r="T17" s="136"/>
    </row>
    <row r="18" spans="2:20" x14ac:dyDescent="0.2">
      <c r="B18" s="155" t="s">
        <v>45</v>
      </c>
      <c r="C18" s="241">
        <v>5</v>
      </c>
      <c r="D18" s="8">
        <v>6</v>
      </c>
      <c r="E18" s="240">
        <v>140</v>
      </c>
      <c r="F18" s="18">
        <v>4</v>
      </c>
      <c r="G18" s="8">
        <v>5</v>
      </c>
      <c r="H18" s="19">
        <v>120</v>
      </c>
      <c r="I18" s="241">
        <v>3</v>
      </c>
      <c r="J18" s="8">
        <v>3</v>
      </c>
      <c r="K18" s="240">
        <v>90</v>
      </c>
      <c r="L18" s="18">
        <v>2</v>
      </c>
      <c r="M18" s="8">
        <v>28</v>
      </c>
      <c r="N18" s="19">
        <v>364</v>
      </c>
      <c r="O18" s="18">
        <v>1</v>
      </c>
      <c r="P18" s="8">
        <v>3</v>
      </c>
      <c r="Q18" s="19">
        <v>20</v>
      </c>
      <c r="R18" s="150"/>
      <c r="S18" s="133"/>
      <c r="T18" s="136"/>
    </row>
    <row r="19" spans="2:20" x14ac:dyDescent="0.2">
      <c r="B19" s="155" t="s">
        <v>46</v>
      </c>
      <c r="C19" s="241">
        <v>6</v>
      </c>
      <c r="D19" s="8">
        <v>9</v>
      </c>
      <c r="E19" s="240">
        <v>225</v>
      </c>
      <c r="F19" s="18">
        <v>18</v>
      </c>
      <c r="G19" s="8">
        <v>29</v>
      </c>
      <c r="H19" s="19">
        <v>260</v>
      </c>
      <c r="I19" s="241">
        <v>9</v>
      </c>
      <c r="J19" s="8">
        <v>14</v>
      </c>
      <c r="K19" s="240">
        <v>82</v>
      </c>
      <c r="L19" s="18">
        <v>5</v>
      </c>
      <c r="M19" s="8">
        <v>8</v>
      </c>
      <c r="N19" s="19">
        <v>97</v>
      </c>
      <c r="O19" s="18">
        <v>2</v>
      </c>
      <c r="P19" s="8">
        <v>2</v>
      </c>
      <c r="Q19" s="19">
        <v>9</v>
      </c>
      <c r="R19" s="18">
        <v>5</v>
      </c>
      <c r="S19" s="8">
        <v>15</v>
      </c>
      <c r="T19" s="19">
        <v>239</v>
      </c>
    </row>
    <row r="20" spans="2:20" x14ac:dyDescent="0.2">
      <c r="B20" s="155" t="s">
        <v>47</v>
      </c>
      <c r="C20" s="241">
        <v>8</v>
      </c>
      <c r="D20" s="8">
        <v>10</v>
      </c>
      <c r="E20" s="240">
        <v>256</v>
      </c>
      <c r="F20" s="18">
        <v>5</v>
      </c>
      <c r="G20" s="8">
        <v>7</v>
      </c>
      <c r="H20" s="19">
        <v>62</v>
      </c>
      <c r="I20" s="241">
        <v>9</v>
      </c>
      <c r="J20" s="8">
        <v>6</v>
      </c>
      <c r="K20" s="240">
        <v>155</v>
      </c>
      <c r="L20" s="18">
        <v>5</v>
      </c>
      <c r="M20" s="8">
        <v>11</v>
      </c>
      <c r="N20" s="19">
        <v>150</v>
      </c>
      <c r="O20" s="18">
        <v>2</v>
      </c>
      <c r="P20" s="8">
        <v>4</v>
      </c>
      <c r="Q20" s="19">
        <v>55</v>
      </c>
      <c r="R20" s="150"/>
      <c r="S20" s="133"/>
      <c r="T20" s="136"/>
    </row>
    <row r="21" spans="2:20" x14ac:dyDescent="0.2">
      <c r="B21" s="155" t="s">
        <v>50</v>
      </c>
      <c r="C21" s="241">
        <v>5</v>
      </c>
      <c r="D21" s="8">
        <v>3</v>
      </c>
      <c r="E21" s="240">
        <v>22</v>
      </c>
      <c r="F21" s="18">
        <v>4</v>
      </c>
      <c r="G21" s="8">
        <v>4</v>
      </c>
      <c r="H21" s="19">
        <v>42</v>
      </c>
      <c r="I21" s="241">
        <v>2</v>
      </c>
      <c r="J21" s="8">
        <v>5</v>
      </c>
      <c r="K21" s="240">
        <v>20</v>
      </c>
      <c r="L21" s="18">
        <v>8</v>
      </c>
      <c r="M21" s="8">
        <v>8</v>
      </c>
      <c r="N21" s="19">
        <v>100</v>
      </c>
      <c r="O21" s="18">
        <v>7</v>
      </c>
      <c r="P21" s="8">
        <v>9</v>
      </c>
      <c r="Q21" s="19">
        <v>315</v>
      </c>
      <c r="R21" s="18">
        <v>4</v>
      </c>
      <c r="S21" s="8">
        <v>5</v>
      </c>
      <c r="T21" s="19">
        <v>95</v>
      </c>
    </row>
    <row r="22" spans="2:20" x14ac:dyDescent="0.2">
      <c r="B22" s="155" t="s">
        <v>83</v>
      </c>
      <c r="C22" s="241">
        <v>1</v>
      </c>
      <c r="D22" s="8">
        <v>1</v>
      </c>
      <c r="E22" s="240">
        <v>70</v>
      </c>
      <c r="F22" s="150"/>
      <c r="G22" s="133"/>
      <c r="H22" s="136"/>
      <c r="I22" s="135"/>
      <c r="J22" s="133"/>
      <c r="K22" s="134"/>
      <c r="L22" s="150"/>
      <c r="M22" s="133"/>
      <c r="N22" s="136"/>
      <c r="O22" s="150"/>
      <c r="P22" s="133"/>
      <c r="Q22" s="136"/>
      <c r="R22" s="150"/>
      <c r="S22" s="133"/>
      <c r="T22" s="136"/>
    </row>
    <row r="23" spans="2:20" x14ac:dyDescent="0.2">
      <c r="B23" s="155" t="s">
        <v>52</v>
      </c>
      <c r="C23" s="241">
        <v>2</v>
      </c>
      <c r="D23" s="8">
        <v>3</v>
      </c>
      <c r="E23" s="240">
        <v>85</v>
      </c>
      <c r="F23" s="18">
        <v>3</v>
      </c>
      <c r="G23" s="8">
        <v>3</v>
      </c>
      <c r="H23" s="19">
        <v>80</v>
      </c>
      <c r="I23" s="241">
        <v>2</v>
      </c>
      <c r="J23" s="8">
        <v>4</v>
      </c>
      <c r="K23" s="240">
        <v>85</v>
      </c>
      <c r="L23" s="18">
        <v>2</v>
      </c>
      <c r="M23" s="8">
        <v>2</v>
      </c>
      <c r="N23" s="19">
        <v>70</v>
      </c>
      <c r="O23" s="18">
        <v>3</v>
      </c>
      <c r="P23" s="8">
        <v>3</v>
      </c>
      <c r="Q23" s="19">
        <v>450</v>
      </c>
      <c r="R23" s="18">
        <v>11</v>
      </c>
      <c r="S23" s="8">
        <v>11</v>
      </c>
      <c r="T23" s="19">
        <v>320</v>
      </c>
    </row>
    <row r="24" spans="2:20" x14ac:dyDescent="0.2">
      <c r="B24" s="156" t="s">
        <v>51</v>
      </c>
      <c r="C24" s="108">
        <v>10</v>
      </c>
      <c r="D24" s="27">
        <v>14</v>
      </c>
      <c r="E24" s="80">
        <v>90</v>
      </c>
      <c r="F24" s="18">
        <v>10</v>
      </c>
      <c r="G24" s="8">
        <v>15</v>
      </c>
      <c r="H24" s="19">
        <v>200</v>
      </c>
      <c r="I24" s="241">
        <v>10</v>
      </c>
      <c r="J24" s="8">
        <v>19</v>
      </c>
      <c r="K24" s="240">
        <v>229</v>
      </c>
      <c r="L24" s="18">
        <v>10</v>
      </c>
      <c r="M24" s="8">
        <v>15</v>
      </c>
      <c r="N24" s="19">
        <v>199</v>
      </c>
      <c r="O24" s="18">
        <v>12</v>
      </c>
      <c r="P24" s="8">
        <v>24</v>
      </c>
      <c r="Q24" s="19">
        <v>342</v>
      </c>
      <c r="R24" s="18">
        <v>15</v>
      </c>
      <c r="S24" s="8">
        <v>10</v>
      </c>
      <c r="T24" s="19">
        <v>73</v>
      </c>
    </row>
    <row r="25" spans="2:20" x14ac:dyDescent="0.2">
      <c r="B25" s="313" t="s">
        <v>76</v>
      </c>
      <c r="C25" s="241">
        <v>9</v>
      </c>
      <c r="D25" s="8">
        <v>22</v>
      </c>
      <c r="E25" s="240">
        <v>94</v>
      </c>
      <c r="F25" s="314">
        <v>20</v>
      </c>
      <c r="G25" s="315">
        <v>32</v>
      </c>
      <c r="H25" s="316">
        <v>200</v>
      </c>
      <c r="I25" s="241">
        <v>11</v>
      </c>
      <c r="J25" s="8">
        <v>20</v>
      </c>
      <c r="K25" s="240">
        <v>150</v>
      </c>
      <c r="L25" s="314">
        <v>18</v>
      </c>
      <c r="M25" s="315">
        <v>29</v>
      </c>
      <c r="N25" s="316">
        <v>306</v>
      </c>
      <c r="O25" s="314">
        <v>16</v>
      </c>
      <c r="P25" s="315">
        <v>38</v>
      </c>
      <c r="Q25" s="316">
        <v>250</v>
      </c>
      <c r="R25" s="314">
        <v>3</v>
      </c>
      <c r="S25" s="315">
        <v>4</v>
      </c>
      <c r="T25" s="316">
        <v>80</v>
      </c>
    </row>
    <row r="26" spans="2:20" x14ac:dyDescent="0.2">
      <c r="B26" s="157" t="s">
        <v>77</v>
      </c>
      <c r="C26" s="108">
        <v>10</v>
      </c>
      <c r="D26" s="27">
        <v>14</v>
      </c>
      <c r="E26" s="80">
        <v>54</v>
      </c>
      <c r="F26" s="130">
        <v>3</v>
      </c>
      <c r="G26" s="129">
        <v>10</v>
      </c>
      <c r="H26" s="316">
        <v>22</v>
      </c>
      <c r="I26" s="241">
        <v>4</v>
      </c>
      <c r="J26" s="240">
        <v>9</v>
      </c>
      <c r="K26" s="240">
        <v>50</v>
      </c>
      <c r="L26" s="18">
        <v>1</v>
      </c>
      <c r="M26" s="240">
        <v>2</v>
      </c>
      <c r="N26" s="316">
        <v>30</v>
      </c>
      <c r="O26" s="18">
        <v>2</v>
      </c>
      <c r="P26" s="240">
        <v>3</v>
      </c>
      <c r="Q26" s="316">
        <v>60</v>
      </c>
      <c r="R26" s="18">
        <v>1</v>
      </c>
      <c r="S26" s="240">
        <v>4</v>
      </c>
      <c r="T26" s="316">
        <v>35</v>
      </c>
    </row>
    <row r="27" spans="2:20" x14ac:dyDescent="0.2">
      <c r="B27" s="155" t="s">
        <v>95</v>
      </c>
      <c r="C27" s="135"/>
      <c r="D27" s="134"/>
      <c r="E27" s="134"/>
      <c r="F27" s="150"/>
      <c r="G27" s="133"/>
      <c r="H27" s="317"/>
      <c r="I27" s="241">
        <v>1</v>
      </c>
      <c r="J27" s="240">
        <v>1</v>
      </c>
      <c r="K27" s="240">
        <v>100</v>
      </c>
      <c r="L27" s="18">
        <v>2</v>
      </c>
      <c r="M27" s="8">
        <v>3</v>
      </c>
      <c r="N27" s="19">
        <v>170</v>
      </c>
      <c r="O27" s="18">
        <v>2</v>
      </c>
      <c r="P27" s="8">
        <v>2</v>
      </c>
      <c r="Q27" s="19">
        <v>135</v>
      </c>
      <c r="R27" s="18">
        <v>1</v>
      </c>
      <c r="S27" s="8">
        <v>10</v>
      </c>
      <c r="T27" s="19">
        <v>150</v>
      </c>
    </row>
    <row r="28" spans="2:20" x14ac:dyDescent="0.2">
      <c r="B28" s="155" t="s">
        <v>98</v>
      </c>
      <c r="C28" s="135"/>
      <c r="D28" s="134"/>
      <c r="E28" s="134"/>
      <c r="F28" s="150"/>
      <c r="G28" s="133"/>
      <c r="H28" s="317"/>
      <c r="I28" s="107">
        <v>1</v>
      </c>
      <c r="J28" s="50">
        <v>13</v>
      </c>
      <c r="K28" s="240">
        <v>35</v>
      </c>
      <c r="L28" s="18">
        <v>15</v>
      </c>
      <c r="M28" s="8">
        <v>45</v>
      </c>
      <c r="N28" s="19">
        <v>100</v>
      </c>
      <c r="O28" s="18">
        <v>13</v>
      </c>
      <c r="P28" s="8">
        <v>42</v>
      </c>
      <c r="Q28" s="19">
        <v>95</v>
      </c>
      <c r="R28" s="18">
        <v>1</v>
      </c>
      <c r="S28" s="8">
        <v>59</v>
      </c>
      <c r="T28" s="19">
        <v>59</v>
      </c>
    </row>
    <row r="29" spans="2:20" x14ac:dyDescent="0.2">
      <c r="B29" s="158" t="s">
        <v>104</v>
      </c>
      <c r="C29" s="153"/>
      <c r="D29" s="151"/>
      <c r="E29" s="162"/>
      <c r="F29" s="160"/>
      <c r="G29" s="151"/>
      <c r="H29" s="164"/>
      <c r="I29" s="153"/>
      <c r="J29" s="151"/>
      <c r="K29" s="162"/>
      <c r="L29" s="18">
        <v>4</v>
      </c>
      <c r="M29" s="8">
        <v>5</v>
      </c>
      <c r="N29" s="19">
        <v>65</v>
      </c>
      <c r="O29" s="18">
        <v>6</v>
      </c>
      <c r="P29" s="8">
        <v>12</v>
      </c>
      <c r="Q29" s="19">
        <v>200</v>
      </c>
      <c r="R29" s="18">
        <v>6</v>
      </c>
      <c r="S29" s="8">
        <v>5</v>
      </c>
      <c r="T29" s="19">
        <v>51</v>
      </c>
    </row>
    <row r="30" spans="2:20" x14ac:dyDescent="0.2">
      <c r="B30" s="155" t="s">
        <v>105</v>
      </c>
      <c r="C30" s="152"/>
      <c r="D30" s="132"/>
      <c r="E30" s="163"/>
      <c r="F30" s="159"/>
      <c r="G30" s="132"/>
      <c r="H30" s="165"/>
      <c r="I30" s="152"/>
      <c r="J30" s="132"/>
      <c r="K30" s="163"/>
      <c r="L30" s="18">
        <v>2</v>
      </c>
      <c r="M30" s="8">
        <v>22</v>
      </c>
      <c r="N30" s="19">
        <v>325</v>
      </c>
      <c r="O30" s="18">
        <v>1</v>
      </c>
      <c r="P30" s="8">
        <v>6</v>
      </c>
      <c r="Q30" s="19">
        <v>80</v>
      </c>
      <c r="R30" s="18">
        <v>2</v>
      </c>
      <c r="S30" s="8">
        <v>5</v>
      </c>
      <c r="T30" s="19">
        <v>125</v>
      </c>
    </row>
    <row r="31" spans="2:20" x14ac:dyDescent="0.2">
      <c r="B31" s="155" t="s">
        <v>106</v>
      </c>
      <c r="C31" s="152"/>
      <c r="D31" s="132"/>
      <c r="E31" s="163"/>
      <c r="F31" s="159"/>
      <c r="G31" s="132"/>
      <c r="H31" s="165"/>
      <c r="I31" s="152"/>
      <c r="J31" s="132"/>
      <c r="K31" s="163"/>
      <c r="L31" s="18">
        <v>6</v>
      </c>
      <c r="M31" s="8">
        <v>12</v>
      </c>
      <c r="N31" s="19">
        <v>68</v>
      </c>
      <c r="O31" s="18">
        <v>5</v>
      </c>
      <c r="P31" s="8">
        <v>10</v>
      </c>
      <c r="Q31" s="19">
        <v>103</v>
      </c>
      <c r="R31" s="150"/>
      <c r="S31" s="133"/>
      <c r="T31" s="136"/>
    </row>
    <row r="32" spans="2:20" x14ac:dyDescent="0.2">
      <c r="B32" s="155" t="s">
        <v>107</v>
      </c>
      <c r="C32" s="152"/>
      <c r="D32" s="132"/>
      <c r="E32" s="163"/>
      <c r="F32" s="159"/>
      <c r="G32" s="132"/>
      <c r="H32" s="165"/>
      <c r="I32" s="152"/>
      <c r="J32" s="132"/>
      <c r="K32" s="163"/>
      <c r="L32" s="18">
        <v>2</v>
      </c>
      <c r="M32" s="8">
        <v>9</v>
      </c>
      <c r="N32" s="19">
        <v>95</v>
      </c>
      <c r="O32" s="18">
        <v>1</v>
      </c>
      <c r="P32" s="8">
        <v>1</v>
      </c>
      <c r="Q32" s="19">
        <v>30</v>
      </c>
      <c r="R32" s="150"/>
      <c r="S32" s="133"/>
      <c r="T32" s="136"/>
    </row>
    <row r="33" spans="2:21" x14ac:dyDescent="0.2">
      <c r="B33" s="212" t="s">
        <v>123</v>
      </c>
      <c r="C33" s="213"/>
      <c r="D33" s="214"/>
      <c r="E33" s="215"/>
      <c r="F33" s="216"/>
      <c r="G33" s="214"/>
      <c r="H33" s="217"/>
      <c r="I33" s="213"/>
      <c r="J33" s="214"/>
      <c r="K33" s="215"/>
      <c r="L33" s="218"/>
      <c r="M33" s="219"/>
      <c r="N33" s="220"/>
      <c r="O33" s="130">
        <v>6</v>
      </c>
      <c r="P33" s="129">
        <v>9</v>
      </c>
      <c r="Q33" s="221">
        <v>135</v>
      </c>
      <c r="R33" s="130">
        <v>19</v>
      </c>
      <c r="S33" s="129">
        <v>17</v>
      </c>
      <c r="T33" s="221">
        <v>635</v>
      </c>
    </row>
    <row r="34" spans="2:21" x14ac:dyDescent="0.2">
      <c r="B34" s="23" t="s">
        <v>124</v>
      </c>
      <c r="C34" s="159"/>
      <c r="D34" s="132"/>
      <c r="E34" s="165"/>
      <c r="F34" s="152"/>
      <c r="G34" s="132"/>
      <c r="H34" s="163"/>
      <c r="I34" s="159"/>
      <c r="J34" s="132"/>
      <c r="K34" s="165"/>
      <c r="L34" s="135"/>
      <c r="M34" s="133"/>
      <c r="N34" s="134"/>
      <c r="O34" s="18">
        <v>4</v>
      </c>
      <c r="P34" s="8">
        <v>7</v>
      </c>
      <c r="Q34" s="19">
        <v>91</v>
      </c>
      <c r="R34" s="68">
        <v>2</v>
      </c>
      <c r="S34" s="27">
        <v>1</v>
      </c>
      <c r="T34" s="35">
        <v>45</v>
      </c>
    </row>
    <row r="35" spans="2:21" x14ac:dyDescent="0.2">
      <c r="B35" s="24" t="s">
        <v>125</v>
      </c>
      <c r="C35" s="226"/>
      <c r="D35" s="227"/>
      <c r="E35" s="228"/>
      <c r="F35" s="229"/>
      <c r="G35" s="227"/>
      <c r="H35" s="230"/>
      <c r="I35" s="226"/>
      <c r="J35" s="227"/>
      <c r="K35" s="228"/>
      <c r="L35" s="231"/>
      <c r="M35" s="148"/>
      <c r="N35" s="232"/>
      <c r="O35" s="68">
        <v>4</v>
      </c>
      <c r="P35" s="27">
        <v>7</v>
      </c>
      <c r="Q35" s="35">
        <v>85</v>
      </c>
      <c r="R35" s="68">
        <v>1</v>
      </c>
      <c r="S35" s="27">
        <v>52</v>
      </c>
      <c r="T35" s="35">
        <v>52</v>
      </c>
      <c r="U35" s="6"/>
    </row>
    <row r="36" spans="2:21" ht="13.5" thickBot="1" x14ac:dyDescent="0.25">
      <c r="B36" s="233" t="s">
        <v>164</v>
      </c>
      <c r="C36" s="234"/>
      <c r="D36" s="235"/>
      <c r="E36" s="236"/>
      <c r="F36" s="234"/>
      <c r="G36" s="235"/>
      <c r="H36" s="236"/>
      <c r="I36" s="234"/>
      <c r="J36" s="235"/>
      <c r="K36" s="236"/>
      <c r="L36" s="234"/>
      <c r="M36" s="235"/>
      <c r="N36" s="236"/>
      <c r="O36" s="234"/>
      <c r="P36" s="235"/>
      <c r="Q36" s="236"/>
      <c r="R36" s="102">
        <v>4</v>
      </c>
      <c r="S36" s="20">
        <v>10</v>
      </c>
      <c r="T36" s="21">
        <v>74</v>
      </c>
      <c r="U36" s="6"/>
    </row>
  </sheetData>
  <sheetProtection algorithmName="SHA-512" hashValue="ziWY2yzqx815Q+VfpFcZ5krQYqJh9fUyEX1hVYU5esxgBI4rqxT9WhLY9xNGt20QZChXJgyfvAxsNmZ07mqeRA==" saltValue="fxCr+TkUCGepKpqSLRa0Uw==" spinCount="100000" sheet="1" objects="1" scenarios="1"/>
  <mergeCells count="9">
    <mergeCell ref="O13:Q13"/>
    <mergeCell ref="R13:T13"/>
    <mergeCell ref="C4:E6"/>
    <mergeCell ref="C12:T12"/>
    <mergeCell ref="B13:B14"/>
    <mergeCell ref="C13:E13"/>
    <mergeCell ref="F13:H13"/>
    <mergeCell ref="I13:K13"/>
    <mergeCell ref="L13:N13"/>
  </mergeCells>
  <pageMargins left="0.7" right="0.7" top="0.75" bottom="0.75" header="0.3" footer="0.3"/>
  <pageSetup scale="3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F4D6288-995B-4254-8490-22F7E2C97F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2EC207-55E5-4A6A-8147-174EC59359A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D096F5-8FB1-462C-BDD6-A426734A1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Proyectos Vinculados</vt:lpstr>
      <vt:lpstr>Fondos para Donativos</vt:lpstr>
      <vt:lpstr>Apoyo a Instituciones</vt:lpstr>
      <vt:lpstr>Siembra Sonrisas</vt:lpstr>
      <vt:lpstr>Proyectos Comunitarios</vt:lpstr>
      <vt:lpstr>Voluntariado</vt:lpstr>
      <vt:lpstr>Centros Comunitarios</vt:lpstr>
      <vt:lpstr>'Apoyo a Instituciones'!Área_de_impresión</vt:lpstr>
      <vt:lpstr>'Centros Comunitarios'!Área_de_impresión</vt:lpstr>
      <vt:lpstr>'Fondos para Donativos'!Área_de_impresión</vt:lpstr>
      <vt:lpstr>'Proyectos Comunitarios'!Área_de_impresión</vt:lpstr>
      <vt:lpstr>'Proyectos Vinculados'!Área_de_impresión</vt:lpstr>
      <vt:lpstr>'Siembra Sonrisas'!Área_de_impresión</vt:lpstr>
      <vt:lpstr>Voluntariado!Área_de_impresión</vt:lpstr>
    </vt:vector>
  </TitlesOfParts>
  <Company>Universidad De La Salle Bajío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Vicerrectoría</dc:creator>
  <cp:lastModifiedBy>Usuario de Windows</cp:lastModifiedBy>
  <cp:lastPrinted>2018-06-11T21:14:12Z</cp:lastPrinted>
  <dcterms:created xsi:type="dcterms:W3CDTF">2004-06-24T18:18:40Z</dcterms:created>
  <dcterms:modified xsi:type="dcterms:W3CDTF">2021-02-08T16:27:12Z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