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20490" windowHeight="7050" activeTab="2"/>
  </bookViews>
  <sheets>
    <sheet name="CERTIFICACIONES 2017" sheetId="2" r:id="rId1"/>
    <sheet name="CERTIFICACIONES 2018" sheetId="3" r:id="rId2"/>
    <sheet name="CERTIFICACIONES 2019" sheetId="4" r:id="rId3"/>
  </sheets>
  <calcPr calcId="152511"/>
</workbook>
</file>

<file path=xl/calcChain.xml><?xml version="1.0" encoding="utf-8"?>
<calcChain xmlns="http://schemas.openxmlformats.org/spreadsheetml/2006/main">
  <c r="E29" i="4" l="1"/>
  <c r="F29" i="4"/>
  <c r="F22" i="4"/>
  <c r="E98" i="4"/>
  <c r="G74" i="4" l="1"/>
  <c r="G78" i="4"/>
  <c r="E94" i="4" l="1"/>
  <c r="F94" i="4"/>
  <c r="F98" i="4"/>
  <c r="G93" i="4"/>
  <c r="G94" i="4" l="1"/>
  <c r="G96" i="4"/>
  <c r="G97" i="4"/>
  <c r="G95" i="4"/>
  <c r="G73" i="4" l="1"/>
  <c r="G71" i="4"/>
  <c r="G65" i="4"/>
  <c r="G62" i="4"/>
  <c r="G61" i="4"/>
  <c r="F45" i="4" l="1"/>
  <c r="E45" i="4"/>
  <c r="E40" i="4"/>
  <c r="G45" i="4" l="1"/>
  <c r="F88" i="4" l="1"/>
  <c r="E88" i="4"/>
  <c r="G87" i="4"/>
  <c r="G86" i="4"/>
  <c r="F85" i="4"/>
  <c r="E85" i="4"/>
  <c r="G84" i="4"/>
  <c r="G83" i="4"/>
  <c r="G82" i="4"/>
  <c r="G81" i="4"/>
  <c r="G80" i="4"/>
  <c r="G79" i="4"/>
  <c r="G77" i="4"/>
  <c r="F76" i="4"/>
  <c r="E76" i="4"/>
  <c r="G75" i="4"/>
  <c r="G72" i="4"/>
  <c r="G70" i="4"/>
  <c r="G69" i="4"/>
  <c r="G68" i="4"/>
  <c r="G67" i="4"/>
  <c r="G66" i="4"/>
  <c r="G64" i="4"/>
  <c r="G63" i="4"/>
  <c r="G60" i="4"/>
  <c r="G59" i="4"/>
  <c r="G58" i="4"/>
  <c r="G57" i="4"/>
  <c r="G56" i="4"/>
  <c r="G54" i="4"/>
  <c r="F49" i="4"/>
  <c r="E49" i="4"/>
  <c r="G48" i="4"/>
  <c r="G47" i="4"/>
  <c r="G46" i="4"/>
  <c r="G44" i="4"/>
  <c r="G43" i="4"/>
  <c r="F42" i="4"/>
  <c r="E42" i="4"/>
  <c r="G41" i="4"/>
  <c r="F40" i="4"/>
  <c r="G39" i="4"/>
  <c r="G38" i="4"/>
  <c r="G37" i="4"/>
  <c r="F34" i="4"/>
  <c r="E34" i="4"/>
  <c r="G33" i="4"/>
  <c r="F31" i="4"/>
  <c r="E31" i="4"/>
  <c r="G30" i="4"/>
  <c r="G27" i="4"/>
  <c r="G26" i="4"/>
  <c r="G25" i="4"/>
  <c r="G24" i="4"/>
  <c r="G23" i="4"/>
  <c r="E22" i="4"/>
  <c r="G16" i="4"/>
  <c r="G15" i="4"/>
  <c r="G14" i="4"/>
  <c r="G13" i="4"/>
  <c r="G12" i="4"/>
  <c r="G34" i="4" l="1"/>
  <c r="G76" i="4"/>
  <c r="G49" i="4"/>
  <c r="G31" i="4"/>
  <c r="E32" i="4"/>
  <c r="G29" i="4"/>
  <c r="G22" i="4"/>
  <c r="G42" i="4"/>
  <c r="G40" i="4"/>
  <c r="G85" i="4"/>
  <c r="G88" i="4"/>
  <c r="F32" i="4"/>
  <c r="G98" i="4" l="1"/>
  <c r="G32" i="4"/>
  <c r="G56" i="3"/>
  <c r="F34" i="3" l="1"/>
  <c r="E34" i="3"/>
  <c r="F43" i="3" l="1"/>
  <c r="E43" i="3"/>
  <c r="G42" i="3"/>
  <c r="G41" i="3"/>
  <c r="G40" i="3"/>
  <c r="F39" i="3"/>
  <c r="E39" i="3"/>
  <c r="G38" i="3"/>
  <c r="G37" i="3"/>
  <c r="F36" i="3"/>
  <c r="E36" i="3"/>
  <c r="G35" i="3"/>
  <c r="G33" i="3"/>
  <c r="G32" i="3"/>
  <c r="G31" i="3"/>
  <c r="G36" i="3" l="1"/>
  <c r="G43" i="3"/>
  <c r="G39" i="3"/>
  <c r="G34" i="3"/>
  <c r="F23" i="3" l="1"/>
  <c r="E23" i="3"/>
  <c r="F75" i="3"/>
  <c r="E75" i="3"/>
  <c r="F72" i="3"/>
  <c r="E72" i="3"/>
  <c r="F64" i="3"/>
  <c r="E64" i="3"/>
  <c r="G63" i="3" l="1"/>
  <c r="G74" i="3"/>
  <c r="G71" i="3"/>
  <c r="G61" i="3"/>
  <c r="G69" i="3"/>
  <c r="G73" i="3"/>
  <c r="G70" i="3"/>
  <c r="G68" i="3"/>
  <c r="G67" i="3"/>
  <c r="G66" i="3"/>
  <c r="G65" i="3"/>
  <c r="G62" i="3"/>
  <c r="G60" i="3"/>
  <c r="G59" i="3"/>
  <c r="G58" i="3"/>
  <c r="G57" i="3"/>
  <c r="G55" i="3"/>
  <c r="G54" i="3"/>
  <c r="G53" i="3"/>
  <c r="G52" i="3"/>
  <c r="G51" i="3"/>
  <c r="G50" i="3"/>
  <c r="G48" i="3"/>
  <c r="F28" i="3"/>
  <c r="G28" i="3" s="1"/>
  <c r="E28" i="3"/>
  <c r="G27" i="3"/>
  <c r="F25" i="3"/>
  <c r="E25" i="3"/>
  <c r="G24" i="3"/>
  <c r="G22" i="3"/>
  <c r="G21" i="3"/>
  <c r="G20" i="3"/>
  <c r="G19" i="3"/>
  <c r="G18" i="3"/>
  <c r="F17" i="3"/>
  <c r="E17" i="3"/>
  <c r="E26" i="3" s="1"/>
  <c r="G16" i="3"/>
  <c r="G15" i="3"/>
  <c r="G14" i="3"/>
  <c r="G13" i="3"/>
  <c r="G12" i="3"/>
  <c r="E52" i="2"/>
  <c r="F52" i="2"/>
  <c r="F45" i="2"/>
  <c r="E45" i="2"/>
  <c r="F28" i="2"/>
  <c r="E28" i="2"/>
  <c r="G64" i="3"/>
  <c r="G72" i="3"/>
  <c r="G23" i="3"/>
  <c r="G75" i="3"/>
  <c r="G46" i="2"/>
  <c r="G35" i="2"/>
  <c r="G40" i="2"/>
  <c r="G33" i="2"/>
  <c r="G44" i="2"/>
  <c r="G39" i="2"/>
  <c r="G38" i="2"/>
  <c r="G51" i="2"/>
  <c r="G43" i="2"/>
  <c r="G41" i="2"/>
  <c r="G42" i="2"/>
  <c r="G50" i="2"/>
  <c r="F54" i="2"/>
  <c r="E54" i="2"/>
  <c r="G53" i="2"/>
  <c r="F25" i="2"/>
  <c r="E25" i="2"/>
  <c r="G25" i="2" s="1"/>
  <c r="G24" i="2"/>
  <c r="G49" i="2"/>
  <c r="G48" i="2"/>
  <c r="G47" i="2"/>
  <c r="G37" i="2"/>
  <c r="G36" i="2"/>
  <c r="G34" i="2"/>
  <c r="G28" i="2"/>
  <c r="G27" i="2"/>
  <c r="F23" i="2"/>
  <c r="E23" i="2"/>
  <c r="G22" i="2"/>
  <c r="G21" i="2"/>
  <c r="G20" i="2"/>
  <c r="G19" i="2"/>
  <c r="G18" i="2"/>
  <c r="F17" i="2"/>
  <c r="E17" i="2"/>
  <c r="G16" i="2"/>
  <c r="G15" i="2"/>
  <c r="G14" i="2"/>
  <c r="G13" i="2"/>
  <c r="G12" i="2"/>
  <c r="G45" i="2"/>
  <c r="E26" i="2" l="1"/>
  <c r="G23" i="2"/>
  <c r="G17" i="2"/>
  <c r="G54" i="2"/>
  <c r="G52" i="2"/>
  <c r="F26" i="2"/>
  <c r="G26" i="2" s="1"/>
  <c r="G17" i="3"/>
  <c r="G25" i="3"/>
  <c r="F26" i="3"/>
  <c r="G26" i="3" s="1"/>
</calcChain>
</file>

<file path=xl/sharedStrings.xml><?xml version="1.0" encoding="utf-8"?>
<sst xmlns="http://schemas.openxmlformats.org/spreadsheetml/2006/main" count="404" uniqueCount="56">
  <si>
    <t>Apoyo Operativo</t>
  </si>
  <si>
    <t>Auxiliar Administrativo</t>
  </si>
  <si>
    <t>Servicios</t>
  </si>
  <si>
    <t>Intendente</t>
  </si>
  <si>
    <t>Alumnos</t>
  </si>
  <si>
    <t>Docentes</t>
  </si>
  <si>
    <t>Salamanca</t>
  </si>
  <si>
    <t>Américas</t>
  </si>
  <si>
    <t>Campestre</t>
  </si>
  <si>
    <t>San Francisco del Rincón</t>
  </si>
  <si>
    <t>Juan Alonso de Torres</t>
  </si>
  <si>
    <t>CERTIFICACIONES</t>
  </si>
  <si>
    <t>Total Auxiliar Administrativo</t>
  </si>
  <si>
    <t>Total Intendente</t>
  </si>
  <si>
    <t xml:space="preserve">TOTAL PERSONAL </t>
  </si>
  <si>
    <t>TOTAL ALUMNOS</t>
  </si>
  <si>
    <t>TOTAL DOCENTES</t>
  </si>
  <si>
    <t>COHORTE</t>
  </si>
  <si>
    <t>PERFIL</t>
  </si>
  <si>
    <t>CAMPUS</t>
  </si>
  <si>
    <t>EVALUADOS</t>
  </si>
  <si>
    <t>CERTIFICADOS</t>
  </si>
  <si>
    <t>% CERTIFICADOS</t>
  </si>
  <si>
    <t>Mandos Medios</t>
  </si>
  <si>
    <t>ESTÁNDAR DE COMPETENCIA</t>
  </si>
  <si>
    <t>EC0217 Impartición de cursos de formación de capital humano de manera presencial grupal</t>
  </si>
  <si>
    <t>EC0076 Evaluador de candidatos en base a estándar de compentecia</t>
  </si>
  <si>
    <t>CERTIFICACIONES VIGENTES EN EL 2017  CON LA SECRETARÍA DE DESARROLLO ECONÓMICO SUSTENTABLE DEL ESTADO DE GTO.</t>
  </si>
  <si>
    <t>CERTIFICACIONES VIGENTES EN EL 2017 CON EL CONSEJO NACIONAL DE NORMALIZACIÓN Y CERTIFICACIÓN DE COMPETENCIAS (CONOCER)</t>
  </si>
  <si>
    <t>Jardinero</t>
  </si>
  <si>
    <t xml:space="preserve">EC0016 Atención a Comensales con Servicio de Especialidad </t>
  </si>
  <si>
    <t>EC00612  Implementación de Práctias Verdes en el Área de Trabajo</t>
  </si>
  <si>
    <t>Directores</t>
  </si>
  <si>
    <t>Funcionarios</t>
  </si>
  <si>
    <t>EC0553 Comunicación Efectiva</t>
  </si>
  <si>
    <t>EC0554  Trabajo en equipo</t>
  </si>
  <si>
    <t>EC0016 Atención a Comensales con Servicio de Especialidad</t>
  </si>
  <si>
    <t>Funcionario</t>
  </si>
  <si>
    <t>CERTIFICACIONES VIGENTES EN EL 2018  CON LA SECRETARÍA DE DESARROLLO ECONÓMICO SUSTENTABLE DEL ESTADO DE GTO.</t>
  </si>
  <si>
    <t>CERTIFICACIONES VIGENTES EN EL 2018 CON EL CONSEJO NACIONAL DE NORMALIZACIÓN Y CERTIFICACIÓN DE COMPETENCIAS (CONOCER)</t>
  </si>
  <si>
    <t>EC0554 Trabajo en Equipo</t>
  </si>
  <si>
    <t xml:space="preserve">EC0553  Comunicación Efectiva </t>
  </si>
  <si>
    <t xml:space="preserve">EC0234 Facilitación de Sesiones de Coaching Transformacional </t>
  </si>
  <si>
    <t>EC0081 Manejo Higiénico de los Alimentos</t>
  </si>
  <si>
    <t>Operador de Herramientas Básicas de Tecnologías de Información</t>
  </si>
  <si>
    <t>Instructor de Capacitación</t>
  </si>
  <si>
    <t>Operador de Herramientas Básicas de TI</t>
  </si>
  <si>
    <t>Total Jardinero</t>
  </si>
  <si>
    <t>Total Operador de HBTI</t>
  </si>
  <si>
    <t xml:space="preserve">Américas </t>
  </si>
  <si>
    <t>CERTIFICACIONES VIGENTES EN EL 2019 CON EL CONSEJO NACIONAL DE NORMALIZACIÓN Y CERTIFICACIÓN DE COMPETENCIAS (CONOCER)</t>
  </si>
  <si>
    <t>CERTIFICACIONES VIGENTES EN EL 2019  CON LA SECRETARÍA DE DESARROLLO ECONÓMICO SUSTENTABLE DEL ESTADO DE GTO.</t>
  </si>
  <si>
    <t xml:space="preserve">Juan Alonso de Torres </t>
  </si>
  <si>
    <t>Operario de herramientas básicas de Procesador de Textos,  hoja de cálculo y presentaciones electrónicas.</t>
  </si>
  <si>
    <t>CERTIFICADOS VIGENTES</t>
  </si>
  <si>
    <t xml:space="preserve">CERTIFICACIONES INSTITUCIONALES VIGENTES EN 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</si>
</sst>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3203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70">
    <xf numFmtId="0" fontId="0" fillId="0" borderId="0" xfId="0"/>
    <xf numFmtId="0" fontId="2" fillId="2" borderId="0" xfId="0" applyFont="1" applyFill="1" applyProtection="1">
      <protection hidden="1"/>
    </xf>
    <xf numFmtId="14" fontId="2" fillId="2" borderId="0" xfId="0" applyNumberFormat="1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9" fillId="7" borderId="4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right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 wrapText="1"/>
      <protection hidden="1"/>
    </xf>
    <xf numFmtId="10" fontId="3" fillId="2" borderId="9" xfId="1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10" fontId="3" fillId="2" borderId="11" xfId="1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right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 wrapText="1"/>
      <protection hidden="1"/>
    </xf>
    <xf numFmtId="10" fontId="3" fillId="2" borderId="25" xfId="1" applyNumberFormat="1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right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 wrapText="1"/>
      <protection hidden="1"/>
    </xf>
    <xf numFmtId="10" fontId="3" fillId="2" borderId="16" xfId="1" applyNumberFormat="1" applyFont="1" applyFill="1" applyBorder="1" applyAlignment="1" applyProtection="1">
      <alignment horizontal="center"/>
      <protection hidden="1"/>
    </xf>
    <xf numFmtId="0" fontId="8" fillId="5" borderId="21" xfId="0" applyFont="1" applyFill="1" applyBorder="1" applyAlignment="1" applyProtection="1">
      <alignment horizontal="right"/>
      <protection hidden="1"/>
    </xf>
    <xf numFmtId="0" fontId="8" fillId="5" borderId="22" xfId="0" applyFont="1" applyFill="1" applyBorder="1" applyAlignment="1" applyProtection="1">
      <alignment horizontal="right"/>
      <protection hidden="1"/>
    </xf>
    <xf numFmtId="0" fontId="8" fillId="5" borderId="23" xfId="0" applyFont="1" applyFill="1" applyBorder="1" applyAlignment="1" applyProtection="1">
      <alignment horizontal="right"/>
      <protection hidden="1"/>
    </xf>
    <xf numFmtId="0" fontId="10" fillId="5" borderId="3" xfId="0" applyFont="1" applyFill="1" applyBorder="1" applyAlignment="1" applyProtection="1">
      <alignment horizontal="center" wrapText="1"/>
      <protection hidden="1"/>
    </xf>
    <xf numFmtId="10" fontId="6" fillId="5" borderId="4" xfId="1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right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10" fontId="3" fillId="2" borderId="27" xfId="1" applyNumberFormat="1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right"/>
      <protection hidden="1"/>
    </xf>
    <xf numFmtId="0" fontId="6" fillId="5" borderId="21" xfId="0" applyFont="1" applyFill="1" applyBorder="1" applyAlignment="1" applyProtection="1">
      <alignment horizontal="right"/>
      <protection hidden="1"/>
    </xf>
    <xf numFmtId="0" fontId="6" fillId="5" borderId="22" xfId="0" applyFont="1" applyFill="1" applyBorder="1" applyAlignment="1" applyProtection="1">
      <alignment horizontal="right"/>
      <protection hidden="1"/>
    </xf>
    <xf numFmtId="0" fontId="6" fillId="5" borderId="23" xfId="0" applyFont="1" applyFill="1" applyBorder="1" applyAlignment="1" applyProtection="1">
      <alignment horizontal="right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right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10" fontId="3" fillId="2" borderId="34" xfId="1" applyNumberFormat="1" applyFont="1" applyFill="1" applyBorder="1" applyAlignment="1" applyProtection="1">
      <alignment horizontal="center"/>
      <protection hidden="1"/>
    </xf>
    <xf numFmtId="0" fontId="9" fillId="6" borderId="21" xfId="0" applyFont="1" applyFill="1" applyBorder="1" applyAlignment="1" applyProtection="1">
      <alignment horizontal="right"/>
      <protection hidden="1"/>
    </xf>
    <xf numFmtId="0" fontId="9" fillId="6" borderId="22" xfId="0" applyFont="1" applyFill="1" applyBorder="1" applyAlignment="1" applyProtection="1">
      <alignment horizontal="right"/>
      <protection hidden="1"/>
    </xf>
    <xf numFmtId="0" fontId="9" fillId="6" borderId="23" xfId="0" applyFont="1" applyFill="1" applyBorder="1" applyAlignment="1" applyProtection="1">
      <alignment horizontal="right"/>
      <protection hidden="1"/>
    </xf>
    <xf numFmtId="0" fontId="9" fillId="6" borderId="3" xfId="0" applyFont="1" applyFill="1" applyBorder="1" applyAlignment="1" applyProtection="1">
      <alignment horizontal="center"/>
      <protection hidden="1"/>
    </xf>
    <xf numFmtId="10" fontId="9" fillId="6" borderId="4" xfId="1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right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10" fontId="3" fillId="2" borderId="27" xfId="1" applyNumberFormat="1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right" vertical="center"/>
      <protection hidden="1"/>
    </xf>
    <xf numFmtId="0" fontId="7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right" vertical="center"/>
      <protection hidden="1"/>
    </xf>
    <xf numFmtId="0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9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right" vertical="center"/>
      <protection hidden="1"/>
    </xf>
    <xf numFmtId="0" fontId="7" fillId="2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right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19" xfId="0" applyFont="1" applyFill="1" applyBorder="1" applyAlignment="1" applyProtection="1">
      <alignment horizontal="right" vertical="center"/>
      <protection hidden="1"/>
    </xf>
    <xf numFmtId="0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right" vertical="center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right" vertical="center"/>
      <protection hidden="1"/>
    </xf>
    <xf numFmtId="0" fontId="7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 wrapText="1"/>
      <protection hidden="1"/>
    </xf>
    <xf numFmtId="0" fontId="7" fillId="2" borderId="26" xfId="0" applyNumberFormat="1" applyFont="1" applyFill="1" applyBorder="1" applyAlignment="1" applyProtection="1">
      <alignment horizontal="center" vertical="center"/>
      <protection hidden="1"/>
    </xf>
    <xf numFmtId="0" fontId="7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7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right" vertical="center"/>
      <protection hidden="1"/>
    </xf>
    <xf numFmtId="0" fontId="7" fillId="2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25" xfId="1" applyNumberFormat="1" applyFont="1" applyFill="1" applyBorder="1" applyAlignment="1" applyProtection="1">
      <alignment horizontal="center" vertical="center"/>
      <protection hidden="1"/>
    </xf>
    <xf numFmtId="0" fontId="7" fillId="2" borderId="9" xfId="0" applyNumberFormat="1" applyFont="1" applyFill="1" applyBorder="1" applyAlignment="1" applyProtection="1">
      <alignment horizontal="center" vertical="center"/>
      <protection hidden="1"/>
    </xf>
    <xf numFmtId="0" fontId="7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right" vertical="center"/>
      <protection hidden="1"/>
    </xf>
    <xf numFmtId="0" fontId="7" fillId="2" borderId="19" xfId="0" applyNumberFormat="1" applyFont="1" applyFill="1" applyBorder="1" applyAlignment="1" applyProtection="1">
      <alignment horizontal="center" vertical="center"/>
      <protection hidden="1"/>
    </xf>
    <xf numFmtId="0" fontId="7" fillId="2" borderId="19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20" xfId="1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right"/>
      <protection hidden="1"/>
    </xf>
    <xf numFmtId="0" fontId="9" fillId="3" borderId="22" xfId="0" applyFont="1" applyFill="1" applyBorder="1" applyAlignment="1" applyProtection="1">
      <alignment horizontal="right"/>
      <protection hidden="1"/>
    </xf>
    <xf numFmtId="0" fontId="9" fillId="3" borderId="23" xfId="0" applyFont="1" applyFill="1" applyBorder="1" applyAlignment="1" applyProtection="1">
      <alignment horizontal="right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10" fontId="9" fillId="3" borderId="4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001E61"/>
      <color rgb="FFBFBFBF"/>
      <color rgb="FFA32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339090</xdr:colOff>
      <xdr:row>6</xdr:row>
      <xdr:rowOff>29718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339090</xdr:colOff>
      <xdr:row>6</xdr:row>
      <xdr:rowOff>29718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339090</xdr:colOff>
      <xdr:row>6</xdr:row>
      <xdr:rowOff>29718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zoomScaleNormal="100" workbookViewId="0">
      <selection activeCell="B11" sqref="B11"/>
    </sheetView>
  </sheetViews>
  <sheetFormatPr baseColWidth="10" defaultRowHeight="14.25" x14ac:dyDescent="0.2"/>
  <cols>
    <col min="1" max="1" width="2.85546875" style="1" customWidth="1"/>
    <col min="2" max="2" width="24.85546875" style="1" customWidth="1"/>
    <col min="3" max="3" width="28.42578125" style="1" bestFit="1" customWidth="1"/>
    <col min="4" max="4" width="22" style="1" bestFit="1" customWidth="1"/>
    <col min="5" max="5" width="14.28515625" style="1" customWidth="1"/>
    <col min="6" max="6" width="18.140625" style="1" bestFit="1" customWidth="1"/>
    <col min="7" max="7" width="21.42578125" style="1" bestFit="1" customWidth="1"/>
    <col min="8" max="8" width="24.28515625" style="1" customWidth="1"/>
    <col min="9" max="16384" width="11.42578125" style="1"/>
  </cols>
  <sheetData>
    <row r="1" spans="2:7" x14ac:dyDescent="0.2">
      <c r="C1" s="2"/>
    </row>
    <row r="8" spans="2:7" x14ac:dyDescent="0.2">
      <c r="B8" s="4" t="s">
        <v>11</v>
      </c>
    </row>
    <row r="9" spans="2:7" x14ac:dyDescent="0.2">
      <c r="B9" s="5" t="s">
        <v>27</v>
      </c>
      <c r="C9" s="5"/>
    </row>
    <row r="10" spans="2:7" ht="15" thickBot="1" x14ac:dyDescent="0.25"/>
    <row r="11" spans="2:7" ht="27.75" customHeight="1" thickBot="1" x14ac:dyDescent="0.25">
      <c r="B11" s="6" t="s">
        <v>17</v>
      </c>
      <c r="C11" s="7" t="s">
        <v>18</v>
      </c>
      <c r="D11" s="8" t="s">
        <v>19</v>
      </c>
      <c r="E11" s="8" t="s">
        <v>20</v>
      </c>
      <c r="F11" s="8" t="s">
        <v>21</v>
      </c>
      <c r="G11" s="9" t="s">
        <v>22</v>
      </c>
    </row>
    <row r="12" spans="2:7" ht="15" customHeight="1" x14ac:dyDescent="0.2">
      <c r="B12" s="10" t="s">
        <v>0</v>
      </c>
      <c r="C12" s="11" t="s">
        <v>1</v>
      </c>
      <c r="D12" s="12" t="s">
        <v>8</v>
      </c>
      <c r="E12" s="13">
        <v>184</v>
      </c>
      <c r="F12" s="14">
        <v>149</v>
      </c>
      <c r="G12" s="15">
        <f>F12/E12</f>
        <v>0.80978260869565222</v>
      </c>
    </row>
    <row r="13" spans="2:7" x14ac:dyDescent="0.2">
      <c r="B13" s="16"/>
      <c r="C13" s="17"/>
      <c r="D13" s="18" t="s">
        <v>6</v>
      </c>
      <c r="E13" s="19">
        <v>17</v>
      </c>
      <c r="F13" s="20">
        <v>13</v>
      </c>
      <c r="G13" s="21">
        <f t="shared" ref="G13:G28" si="0">F13/E13</f>
        <v>0.76470588235294112</v>
      </c>
    </row>
    <row r="14" spans="2:7" x14ac:dyDescent="0.2">
      <c r="B14" s="16"/>
      <c r="C14" s="17"/>
      <c r="D14" s="18" t="s">
        <v>10</v>
      </c>
      <c r="E14" s="19">
        <v>16</v>
      </c>
      <c r="F14" s="20">
        <v>10</v>
      </c>
      <c r="G14" s="21">
        <f t="shared" si="0"/>
        <v>0.625</v>
      </c>
    </row>
    <row r="15" spans="2:7" x14ac:dyDescent="0.2">
      <c r="B15" s="16"/>
      <c r="C15" s="17"/>
      <c r="D15" s="18" t="s">
        <v>7</v>
      </c>
      <c r="E15" s="19">
        <v>8</v>
      </c>
      <c r="F15" s="20">
        <v>8</v>
      </c>
      <c r="G15" s="21">
        <f t="shared" si="0"/>
        <v>1</v>
      </c>
    </row>
    <row r="16" spans="2:7" ht="15" thickBot="1" x14ac:dyDescent="0.25">
      <c r="B16" s="22"/>
      <c r="C16" s="23"/>
      <c r="D16" s="24" t="s">
        <v>9</v>
      </c>
      <c r="E16" s="25">
        <v>7</v>
      </c>
      <c r="F16" s="26">
        <v>6</v>
      </c>
      <c r="G16" s="27">
        <f t="shared" si="0"/>
        <v>0.8571428571428571</v>
      </c>
    </row>
    <row r="17" spans="2:7" ht="15" thickBot="1" x14ac:dyDescent="0.25">
      <c r="B17" s="34" t="s">
        <v>12</v>
      </c>
      <c r="C17" s="35"/>
      <c r="D17" s="36"/>
      <c r="E17" s="37">
        <f>SUM(E12:E16)</f>
        <v>232</v>
      </c>
      <c r="F17" s="37">
        <f>SUM(F12:F16)</f>
        <v>186</v>
      </c>
      <c r="G17" s="38">
        <f>F17/E17</f>
        <v>0.80172413793103448</v>
      </c>
    </row>
    <row r="18" spans="2:7" x14ac:dyDescent="0.2">
      <c r="B18" s="39" t="s">
        <v>2</v>
      </c>
      <c r="C18" s="40" t="s">
        <v>3</v>
      </c>
      <c r="D18" s="41" t="s">
        <v>8</v>
      </c>
      <c r="E18" s="42">
        <v>92</v>
      </c>
      <c r="F18" s="42">
        <v>92</v>
      </c>
      <c r="G18" s="43">
        <f>F18/E18</f>
        <v>1</v>
      </c>
    </row>
    <row r="19" spans="2:7" x14ac:dyDescent="0.2">
      <c r="B19" s="39"/>
      <c r="C19" s="40"/>
      <c r="D19" s="18" t="s">
        <v>6</v>
      </c>
      <c r="E19" s="19">
        <v>8</v>
      </c>
      <c r="F19" s="19">
        <v>8</v>
      </c>
      <c r="G19" s="21">
        <f t="shared" si="0"/>
        <v>1</v>
      </c>
    </row>
    <row r="20" spans="2:7" x14ac:dyDescent="0.2">
      <c r="B20" s="39"/>
      <c r="C20" s="40"/>
      <c r="D20" s="18" t="s">
        <v>10</v>
      </c>
      <c r="E20" s="19">
        <v>9</v>
      </c>
      <c r="F20" s="19">
        <v>9</v>
      </c>
      <c r="G20" s="21">
        <f t="shared" si="0"/>
        <v>1</v>
      </c>
    </row>
    <row r="21" spans="2:7" x14ac:dyDescent="0.2">
      <c r="B21" s="39"/>
      <c r="C21" s="40"/>
      <c r="D21" s="18" t="s">
        <v>7</v>
      </c>
      <c r="E21" s="19">
        <v>4</v>
      </c>
      <c r="F21" s="19">
        <v>4</v>
      </c>
      <c r="G21" s="21">
        <f t="shared" si="0"/>
        <v>1</v>
      </c>
    </row>
    <row r="22" spans="2:7" ht="15" thickBot="1" x14ac:dyDescent="0.25">
      <c r="B22" s="39"/>
      <c r="C22" s="40"/>
      <c r="D22" s="24" t="s">
        <v>9</v>
      </c>
      <c r="E22" s="25">
        <v>5</v>
      </c>
      <c r="F22" s="25">
        <v>5</v>
      </c>
      <c r="G22" s="27">
        <f t="shared" si="0"/>
        <v>1</v>
      </c>
    </row>
    <row r="23" spans="2:7" ht="15" thickBot="1" x14ac:dyDescent="0.25">
      <c r="B23" s="47" t="s">
        <v>13</v>
      </c>
      <c r="C23" s="48"/>
      <c r="D23" s="49"/>
      <c r="E23" s="37">
        <f>SUM(E18:E22)</f>
        <v>118</v>
      </c>
      <c r="F23" s="50">
        <f>SUM(F18:F22)</f>
        <v>118</v>
      </c>
      <c r="G23" s="38">
        <f>F23/E23</f>
        <v>1</v>
      </c>
    </row>
    <row r="24" spans="2:7" ht="15" thickBot="1" x14ac:dyDescent="0.25">
      <c r="B24" s="51" t="s">
        <v>2</v>
      </c>
      <c r="C24" s="52" t="s">
        <v>29</v>
      </c>
      <c r="D24" s="53" t="s">
        <v>8</v>
      </c>
      <c r="E24" s="54">
        <v>11</v>
      </c>
      <c r="F24" s="54">
        <v>10</v>
      </c>
      <c r="G24" s="55">
        <f>F24/E24</f>
        <v>0.90909090909090906</v>
      </c>
    </row>
    <row r="25" spans="2:7" ht="15" thickBot="1" x14ac:dyDescent="0.25">
      <c r="B25" s="47" t="s">
        <v>13</v>
      </c>
      <c r="C25" s="48"/>
      <c r="D25" s="49"/>
      <c r="E25" s="37">
        <f>SUM(E24:E24)</f>
        <v>11</v>
      </c>
      <c r="F25" s="50">
        <f>SUM(F24:F24)</f>
        <v>10</v>
      </c>
      <c r="G25" s="38">
        <f>F25/E25</f>
        <v>0.90909090909090906</v>
      </c>
    </row>
    <row r="26" spans="2:7" ht="15" thickBot="1" x14ac:dyDescent="0.25">
      <c r="B26" s="56" t="s">
        <v>14</v>
      </c>
      <c r="C26" s="57"/>
      <c r="D26" s="58"/>
      <c r="E26" s="59">
        <f>E17+E23+E25</f>
        <v>361</v>
      </c>
      <c r="F26" s="59">
        <f>F17+F23+F25</f>
        <v>314</v>
      </c>
      <c r="G26" s="60">
        <f t="shared" si="0"/>
        <v>0.86980609418282551</v>
      </c>
    </row>
    <row r="27" spans="2:7" ht="15" thickBot="1" x14ac:dyDescent="0.25">
      <c r="B27" s="61" t="s">
        <v>4</v>
      </c>
      <c r="C27" s="62" t="s">
        <v>4</v>
      </c>
      <c r="D27" s="53" t="s">
        <v>8</v>
      </c>
      <c r="E27" s="54">
        <v>9</v>
      </c>
      <c r="F27" s="54">
        <v>9</v>
      </c>
      <c r="G27" s="55">
        <f t="shared" si="0"/>
        <v>1</v>
      </c>
    </row>
    <row r="28" spans="2:7" ht="15" thickBot="1" x14ac:dyDescent="0.25">
      <c r="B28" s="56" t="s">
        <v>15</v>
      </c>
      <c r="C28" s="57"/>
      <c r="D28" s="58"/>
      <c r="E28" s="59">
        <f>E27</f>
        <v>9</v>
      </c>
      <c r="F28" s="59">
        <f>F27</f>
        <v>9</v>
      </c>
      <c r="G28" s="60">
        <f t="shared" si="0"/>
        <v>1</v>
      </c>
    </row>
    <row r="29" spans="2:7" x14ac:dyDescent="0.2">
      <c r="D29" s="63"/>
      <c r="E29" s="63"/>
      <c r="F29" s="63"/>
    </row>
    <row r="30" spans="2:7" x14ac:dyDescent="0.2">
      <c r="B30" s="5" t="s">
        <v>28</v>
      </c>
      <c r="C30" s="5"/>
    </row>
    <row r="31" spans="2:7" ht="15" thickBot="1" x14ac:dyDescent="0.25"/>
    <row r="32" spans="2:7" ht="15" thickBot="1" x14ac:dyDescent="0.25">
      <c r="B32" s="64" t="s">
        <v>17</v>
      </c>
      <c r="C32" s="65" t="s">
        <v>24</v>
      </c>
      <c r="D32" s="66" t="s">
        <v>19</v>
      </c>
      <c r="E32" s="66" t="s">
        <v>20</v>
      </c>
      <c r="F32" s="66" t="s">
        <v>21</v>
      </c>
      <c r="G32" s="67" t="s">
        <v>22</v>
      </c>
    </row>
    <row r="33" spans="2:7" s="83" customFormat="1" ht="49.5" customHeight="1" thickBot="1" x14ac:dyDescent="0.3">
      <c r="B33" s="141" t="s">
        <v>23</v>
      </c>
      <c r="C33" s="142" t="s">
        <v>36</v>
      </c>
      <c r="D33" s="92" t="s">
        <v>8</v>
      </c>
      <c r="E33" s="93">
        <v>1</v>
      </c>
      <c r="F33" s="94">
        <v>1</v>
      </c>
      <c r="G33" s="95">
        <f>F33/E33</f>
        <v>1</v>
      </c>
    </row>
    <row r="34" spans="2:7" s="83" customFormat="1" ht="47.25" customHeight="1" thickBot="1" x14ac:dyDescent="0.3">
      <c r="B34" s="141" t="s">
        <v>23</v>
      </c>
      <c r="C34" s="142" t="s">
        <v>26</v>
      </c>
      <c r="D34" s="92" t="s">
        <v>8</v>
      </c>
      <c r="E34" s="93">
        <v>12</v>
      </c>
      <c r="F34" s="94">
        <v>12</v>
      </c>
      <c r="G34" s="95">
        <f>F34/E34</f>
        <v>1</v>
      </c>
    </row>
    <row r="35" spans="2:7" s="83" customFormat="1" ht="47.25" customHeight="1" thickBot="1" x14ac:dyDescent="0.3">
      <c r="B35" s="141" t="s">
        <v>37</v>
      </c>
      <c r="C35" s="142" t="s">
        <v>26</v>
      </c>
      <c r="D35" s="92" t="s">
        <v>8</v>
      </c>
      <c r="E35" s="93">
        <v>2</v>
      </c>
      <c r="F35" s="94">
        <v>2</v>
      </c>
      <c r="G35" s="95">
        <f>F35/E35</f>
        <v>1</v>
      </c>
    </row>
    <row r="36" spans="2:7" s="83" customFormat="1" ht="24.75" customHeight="1" x14ac:dyDescent="0.25">
      <c r="B36" s="10" t="s">
        <v>32</v>
      </c>
      <c r="C36" s="11" t="s">
        <v>25</v>
      </c>
      <c r="D36" s="92" t="s">
        <v>8</v>
      </c>
      <c r="E36" s="93">
        <v>1</v>
      </c>
      <c r="F36" s="94">
        <v>1</v>
      </c>
      <c r="G36" s="95">
        <f>F36/E36</f>
        <v>1</v>
      </c>
    </row>
    <row r="37" spans="2:7" s="83" customFormat="1" ht="25.5" customHeight="1" thickBot="1" x14ac:dyDescent="0.3">
      <c r="B37" s="16"/>
      <c r="C37" s="17"/>
      <c r="D37" s="74" t="s">
        <v>6</v>
      </c>
      <c r="E37" s="96">
        <v>2</v>
      </c>
      <c r="F37" s="97">
        <v>1</v>
      </c>
      <c r="G37" s="76">
        <f t="shared" ref="G37" si="1">F37/E37</f>
        <v>0.5</v>
      </c>
    </row>
    <row r="38" spans="2:7" s="83" customFormat="1" ht="23.25" customHeight="1" x14ac:dyDescent="0.25">
      <c r="B38" s="10" t="s">
        <v>23</v>
      </c>
      <c r="C38" s="11" t="s">
        <v>25</v>
      </c>
      <c r="D38" s="92" t="s">
        <v>8</v>
      </c>
      <c r="E38" s="93">
        <v>24</v>
      </c>
      <c r="F38" s="94">
        <v>24</v>
      </c>
      <c r="G38" s="95">
        <f>F38/E38</f>
        <v>1</v>
      </c>
    </row>
    <row r="39" spans="2:7" s="83" customFormat="1" ht="24.75" customHeight="1" thickBot="1" x14ac:dyDescent="0.3">
      <c r="B39" s="28"/>
      <c r="C39" s="29"/>
      <c r="D39" s="98" t="s">
        <v>6</v>
      </c>
      <c r="E39" s="99">
        <v>2</v>
      </c>
      <c r="F39" s="100">
        <v>2</v>
      </c>
      <c r="G39" s="101">
        <f t="shared" ref="G39" si="2">F39/E39</f>
        <v>1</v>
      </c>
    </row>
    <row r="40" spans="2:7" s="83" customFormat="1" ht="40.5" customHeight="1" thickBot="1" x14ac:dyDescent="0.3">
      <c r="B40" s="141" t="s">
        <v>37</v>
      </c>
      <c r="C40" s="142" t="s">
        <v>25</v>
      </c>
      <c r="D40" s="92" t="s">
        <v>8</v>
      </c>
      <c r="E40" s="93">
        <v>2</v>
      </c>
      <c r="F40" s="94">
        <v>2</v>
      </c>
      <c r="G40" s="95">
        <f t="shared" ref="G40:G47" si="3">F40/E40</f>
        <v>1</v>
      </c>
    </row>
    <row r="41" spans="2:7" s="83" customFormat="1" ht="44.25" customHeight="1" thickBot="1" x14ac:dyDescent="0.3">
      <c r="B41" s="141" t="s">
        <v>32</v>
      </c>
      <c r="C41" s="142" t="s">
        <v>31</v>
      </c>
      <c r="D41" s="92" t="s">
        <v>8</v>
      </c>
      <c r="E41" s="93">
        <v>1</v>
      </c>
      <c r="F41" s="94">
        <v>1</v>
      </c>
      <c r="G41" s="95">
        <f t="shared" si="3"/>
        <v>1</v>
      </c>
    </row>
    <row r="42" spans="2:7" s="83" customFormat="1" ht="48.75" customHeight="1" thickBot="1" x14ac:dyDescent="0.3">
      <c r="B42" s="141" t="s">
        <v>23</v>
      </c>
      <c r="C42" s="142" t="s">
        <v>31</v>
      </c>
      <c r="D42" s="92" t="s">
        <v>8</v>
      </c>
      <c r="E42" s="93">
        <v>6</v>
      </c>
      <c r="F42" s="94">
        <v>5</v>
      </c>
      <c r="G42" s="95">
        <f t="shared" si="3"/>
        <v>0.83333333333333337</v>
      </c>
    </row>
    <row r="43" spans="2:7" s="83" customFormat="1" ht="47.25" customHeight="1" thickBot="1" x14ac:dyDescent="0.3">
      <c r="B43" s="141" t="s">
        <v>33</v>
      </c>
      <c r="C43" s="142" t="s">
        <v>31</v>
      </c>
      <c r="D43" s="92" t="s">
        <v>8</v>
      </c>
      <c r="E43" s="93">
        <v>3</v>
      </c>
      <c r="F43" s="94">
        <v>2</v>
      </c>
      <c r="G43" s="95">
        <f t="shared" si="3"/>
        <v>0.66666666666666663</v>
      </c>
    </row>
    <row r="44" spans="2:7" s="83" customFormat="1" ht="30" customHeight="1" thickBot="1" x14ac:dyDescent="0.3">
      <c r="B44" s="153" t="s">
        <v>23</v>
      </c>
      <c r="C44" s="154" t="s">
        <v>35</v>
      </c>
      <c r="D44" s="155" t="s">
        <v>8</v>
      </c>
      <c r="E44" s="156">
        <v>1</v>
      </c>
      <c r="F44" s="157">
        <v>1</v>
      </c>
      <c r="G44" s="158">
        <f t="shared" si="3"/>
        <v>1</v>
      </c>
    </row>
    <row r="45" spans="2:7" ht="15" thickBot="1" x14ac:dyDescent="0.25">
      <c r="B45" s="165" t="s">
        <v>14</v>
      </c>
      <c r="C45" s="166"/>
      <c r="D45" s="167"/>
      <c r="E45" s="168">
        <f>SUM(E33:E44)</f>
        <v>57</v>
      </c>
      <c r="F45" s="168">
        <f>SUM(F33:F44)</f>
        <v>54</v>
      </c>
      <c r="G45" s="169">
        <f t="shared" si="3"/>
        <v>0.94736842105263153</v>
      </c>
    </row>
    <row r="46" spans="2:7" ht="39" thickBot="1" x14ac:dyDescent="0.25">
      <c r="B46" s="141" t="s">
        <v>5</v>
      </c>
      <c r="C46" s="142" t="s">
        <v>26</v>
      </c>
      <c r="D46" s="92" t="s">
        <v>8</v>
      </c>
      <c r="E46" s="93">
        <v>4</v>
      </c>
      <c r="F46" s="94">
        <v>3</v>
      </c>
      <c r="G46" s="95">
        <f t="shared" si="3"/>
        <v>0.75</v>
      </c>
    </row>
    <row r="47" spans="2:7" ht="18.75" customHeight="1" x14ac:dyDescent="0.2">
      <c r="B47" s="10" t="s">
        <v>5</v>
      </c>
      <c r="C47" s="11" t="s">
        <v>25</v>
      </c>
      <c r="D47" s="92" t="s">
        <v>8</v>
      </c>
      <c r="E47" s="93">
        <v>10</v>
      </c>
      <c r="F47" s="94">
        <v>9</v>
      </c>
      <c r="G47" s="95">
        <f t="shared" si="3"/>
        <v>0.9</v>
      </c>
    </row>
    <row r="48" spans="2:7" ht="22.5" customHeight="1" thickBot="1" x14ac:dyDescent="0.25">
      <c r="B48" s="16"/>
      <c r="C48" s="17"/>
      <c r="D48" s="74" t="s">
        <v>6</v>
      </c>
      <c r="E48" s="96">
        <v>8</v>
      </c>
      <c r="F48" s="97">
        <v>5</v>
      </c>
      <c r="G48" s="76">
        <f t="shared" ref="G48" si="4">F48/E48</f>
        <v>0.625</v>
      </c>
    </row>
    <row r="49" spans="2:7" ht="30" customHeight="1" thickBot="1" x14ac:dyDescent="0.25">
      <c r="B49" s="141" t="s">
        <v>5</v>
      </c>
      <c r="C49" s="142" t="s">
        <v>30</v>
      </c>
      <c r="D49" s="92" t="s">
        <v>8</v>
      </c>
      <c r="E49" s="93">
        <v>1</v>
      </c>
      <c r="F49" s="94">
        <v>1</v>
      </c>
      <c r="G49" s="95">
        <f t="shared" ref="G49:G54" si="5">F49/E49</f>
        <v>1</v>
      </c>
    </row>
    <row r="50" spans="2:7" ht="39" thickBot="1" x14ac:dyDescent="0.25">
      <c r="B50" s="141" t="s">
        <v>5</v>
      </c>
      <c r="C50" s="142" t="s">
        <v>31</v>
      </c>
      <c r="D50" s="92" t="s">
        <v>8</v>
      </c>
      <c r="E50" s="93">
        <v>5</v>
      </c>
      <c r="F50" s="94">
        <v>4</v>
      </c>
      <c r="G50" s="95">
        <f t="shared" si="5"/>
        <v>0.8</v>
      </c>
    </row>
    <row r="51" spans="2:7" ht="15" thickBot="1" x14ac:dyDescent="0.25">
      <c r="B51" s="159" t="s">
        <v>5</v>
      </c>
      <c r="C51" s="160" t="s">
        <v>34</v>
      </c>
      <c r="D51" s="161" t="s">
        <v>8</v>
      </c>
      <c r="E51" s="162">
        <v>1</v>
      </c>
      <c r="F51" s="163">
        <v>1</v>
      </c>
      <c r="G51" s="164">
        <f t="shared" si="5"/>
        <v>1</v>
      </c>
    </row>
    <row r="52" spans="2:7" ht="15" thickBot="1" x14ac:dyDescent="0.25">
      <c r="B52" s="56" t="s">
        <v>16</v>
      </c>
      <c r="C52" s="57"/>
      <c r="D52" s="58"/>
      <c r="E52" s="59">
        <f>SUM(E46:E51)</f>
        <v>29</v>
      </c>
      <c r="F52" s="59">
        <f>SUM(F46:F51)</f>
        <v>23</v>
      </c>
      <c r="G52" s="60">
        <f t="shared" si="5"/>
        <v>0.7931034482758621</v>
      </c>
    </row>
    <row r="53" spans="2:7" ht="39" thickBot="1" x14ac:dyDescent="0.25">
      <c r="B53" s="153" t="s">
        <v>4</v>
      </c>
      <c r="C53" s="154" t="s">
        <v>25</v>
      </c>
      <c r="D53" s="155" t="s">
        <v>8</v>
      </c>
      <c r="E53" s="156">
        <v>4</v>
      </c>
      <c r="F53" s="157">
        <v>4</v>
      </c>
      <c r="G53" s="158">
        <f t="shared" si="5"/>
        <v>1</v>
      </c>
    </row>
    <row r="54" spans="2:7" ht="18" customHeight="1" thickBot="1" x14ac:dyDescent="0.25">
      <c r="B54" s="56" t="s">
        <v>15</v>
      </c>
      <c r="C54" s="57"/>
      <c r="D54" s="58"/>
      <c r="E54" s="59">
        <f>SUM(E53:E53)</f>
        <v>4</v>
      </c>
      <c r="F54" s="59">
        <f>SUM(F53:F53)</f>
        <v>4</v>
      </c>
      <c r="G54" s="60">
        <f t="shared" si="5"/>
        <v>1</v>
      </c>
    </row>
  </sheetData>
  <sheetProtection algorithmName="SHA-512" hashValue="Y7R3+CO7b7f8lHikW/FL1OxvLC+CR1r7kpjCF9SSh/G/kirLJ//UJZPmNYDsaF6lnW53iK4TFCdaP9t5oRqTiw==" saltValue="KOy+q2aZU9Qde0h0DOPAZQ==" spinCount="100000" sheet="1" objects="1" scenarios="1"/>
  <mergeCells count="18">
    <mergeCell ref="B23:D23"/>
    <mergeCell ref="B25:D25"/>
    <mergeCell ref="B26:D26"/>
    <mergeCell ref="B28:D28"/>
    <mergeCell ref="B12:B16"/>
    <mergeCell ref="C12:C16"/>
    <mergeCell ref="B17:D17"/>
    <mergeCell ref="B18:B22"/>
    <mergeCell ref="C18:C22"/>
    <mergeCell ref="B54:D54"/>
    <mergeCell ref="B38:B39"/>
    <mergeCell ref="C38:C39"/>
    <mergeCell ref="B45:D45"/>
    <mergeCell ref="B36:B37"/>
    <mergeCell ref="C36:C37"/>
    <mergeCell ref="B47:B48"/>
    <mergeCell ref="C47:C48"/>
    <mergeCell ref="B52:D5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workbookViewId="0">
      <selection activeCell="B11" sqref="B11"/>
    </sheetView>
  </sheetViews>
  <sheetFormatPr baseColWidth="10" defaultRowHeight="14.25" x14ac:dyDescent="0.2"/>
  <cols>
    <col min="1" max="1" width="2.85546875" style="1" customWidth="1"/>
    <col min="2" max="2" width="24.85546875" style="1" customWidth="1"/>
    <col min="3" max="3" width="28.42578125" style="1" bestFit="1" customWidth="1"/>
    <col min="4" max="4" width="22" style="1" customWidth="1"/>
    <col min="5" max="5" width="14.28515625" style="1" customWidth="1"/>
    <col min="6" max="6" width="18.140625" style="1" bestFit="1" customWidth="1"/>
    <col min="7" max="7" width="21.42578125" style="1" bestFit="1" customWidth="1"/>
    <col min="8" max="8" width="24.28515625" style="1" customWidth="1"/>
    <col min="9" max="16384" width="11.42578125" style="1"/>
  </cols>
  <sheetData>
    <row r="1" spans="2:7" x14ac:dyDescent="0.2">
      <c r="C1" s="2"/>
    </row>
    <row r="2" spans="2:7" ht="14.25" customHeight="1" x14ac:dyDescent="0.2">
      <c r="C2" s="3"/>
      <c r="D2" s="3"/>
      <c r="E2" s="3"/>
      <c r="F2" s="3"/>
      <c r="G2" s="3"/>
    </row>
    <row r="3" spans="2:7" ht="14.25" customHeight="1" x14ac:dyDescent="0.2">
      <c r="C3" s="3"/>
      <c r="D3" s="3"/>
      <c r="E3" s="3"/>
      <c r="F3" s="3"/>
      <c r="G3" s="3"/>
    </row>
    <row r="4" spans="2:7" ht="14.25" customHeight="1" x14ac:dyDescent="0.2">
      <c r="C4" s="3"/>
      <c r="D4" s="3"/>
      <c r="E4" s="3"/>
      <c r="F4" s="3"/>
      <c r="G4" s="3"/>
    </row>
    <row r="5" spans="2:7" ht="14.25" customHeight="1" x14ac:dyDescent="0.2">
      <c r="C5" s="3"/>
      <c r="D5" s="3"/>
      <c r="E5" s="3"/>
      <c r="F5" s="3"/>
      <c r="G5" s="3"/>
    </row>
    <row r="6" spans="2:7" ht="14.25" customHeight="1" x14ac:dyDescent="0.2">
      <c r="C6" s="3"/>
      <c r="D6" s="3"/>
      <c r="E6" s="3"/>
      <c r="F6" s="3"/>
      <c r="G6" s="3"/>
    </row>
    <row r="7" spans="2:7" ht="14.25" customHeight="1" x14ac:dyDescent="0.2">
      <c r="C7" s="3"/>
      <c r="D7" s="3"/>
      <c r="E7" s="3"/>
      <c r="F7" s="3"/>
      <c r="G7" s="3"/>
    </row>
    <row r="8" spans="2:7" x14ac:dyDescent="0.2">
      <c r="B8" s="4" t="s">
        <v>11</v>
      </c>
    </row>
    <row r="9" spans="2:7" x14ac:dyDescent="0.2">
      <c r="B9" s="5" t="s">
        <v>38</v>
      </c>
      <c r="C9" s="5"/>
    </row>
    <row r="10" spans="2:7" ht="15" thickBot="1" x14ac:dyDescent="0.25"/>
    <row r="11" spans="2:7" ht="24.75" customHeight="1" thickBot="1" x14ac:dyDescent="0.25">
      <c r="B11" s="6" t="s">
        <v>17</v>
      </c>
      <c r="C11" s="7" t="s">
        <v>18</v>
      </c>
      <c r="D11" s="8" t="s">
        <v>19</v>
      </c>
      <c r="E11" s="8" t="s">
        <v>20</v>
      </c>
      <c r="F11" s="8" t="s">
        <v>21</v>
      </c>
      <c r="G11" s="9" t="s">
        <v>22</v>
      </c>
    </row>
    <row r="12" spans="2:7" x14ac:dyDescent="0.2">
      <c r="B12" s="10" t="s">
        <v>0</v>
      </c>
      <c r="C12" s="11" t="s">
        <v>1</v>
      </c>
      <c r="D12" s="12" t="s">
        <v>8</v>
      </c>
      <c r="E12" s="13">
        <v>184</v>
      </c>
      <c r="F12" s="14">
        <v>30</v>
      </c>
      <c r="G12" s="15">
        <f>F12/E12</f>
        <v>0.16304347826086957</v>
      </c>
    </row>
    <row r="13" spans="2:7" x14ac:dyDescent="0.2">
      <c r="B13" s="16"/>
      <c r="C13" s="17"/>
      <c r="D13" s="18" t="s">
        <v>6</v>
      </c>
      <c r="E13" s="19">
        <v>17</v>
      </c>
      <c r="F13" s="20">
        <v>4</v>
      </c>
      <c r="G13" s="21">
        <f t="shared" ref="G13:G28" si="0">F13/E13</f>
        <v>0.23529411764705882</v>
      </c>
    </row>
    <row r="14" spans="2:7" x14ac:dyDescent="0.2">
      <c r="B14" s="16"/>
      <c r="C14" s="17"/>
      <c r="D14" s="18" t="s">
        <v>10</v>
      </c>
      <c r="E14" s="19">
        <v>16</v>
      </c>
      <c r="F14" s="20">
        <v>0</v>
      </c>
      <c r="G14" s="21">
        <f t="shared" si="0"/>
        <v>0</v>
      </c>
    </row>
    <row r="15" spans="2:7" x14ac:dyDescent="0.2">
      <c r="B15" s="16"/>
      <c r="C15" s="17"/>
      <c r="D15" s="18" t="s">
        <v>7</v>
      </c>
      <c r="E15" s="19">
        <v>8</v>
      </c>
      <c r="F15" s="20">
        <v>1</v>
      </c>
      <c r="G15" s="21">
        <f t="shared" si="0"/>
        <v>0.125</v>
      </c>
    </row>
    <row r="16" spans="2:7" ht="15" thickBot="1" x14ac:dyDescent="0.25">
      <c r="B16" s="22"/>
      <c r="C16" s="23"/>
      <c r="D16" s="24" t="s">
        <v>9</v>
      </c>
      <c r="E16" s="25">
        <v>7</v>
      </c>
      <c r="F16" s="26">
        <v>1</v>
      </c>
      <c r="G16" s="27">
        <f t="shared" si="0"/>
        <v>0.14285714285714285</v>
      </c>
    </row>
    <row r="17" spans="2:7" ht="15" thickBot="1" x14ac:dyDescent="0.25">
      <c r="B17" s="34" t="s">
        <v>12</v>
      </c>
      <c r="C17" s="35"/>
      <c r="D17" s="36"/>
      <c r="E17" s="37">
        <f>SUM(E12:E16)</f>
        <v>232</v>
      </c>
      <c r="F17" s="37">
        <f>SUM(F12:F16)</f>
        <v>36</v>
      </c>
      <c r="G17" s="38">
        <f>F17/E17</f>
        <v>0.15517241379310345</v>
      </c>
    </row>
    <row r="18" spans="2:7" x14ac:dyDescent="0.2">
      <c r="B18" s="39" t="s">
        <v>2</v>
      </c>
      <c r="C18" s="40" t="s">
        <v>3</v>
      </c>
      <c r="D18" s="41" t="s">
        <v>8</v>
      </c>
      <c r="E18" s="42">
        <v>92</v>
      </c>
      <c r="F18" s="42">
        <v>92</v>
      </c>
      <c r="G18" s="43">
        <f>F18/E18</f>
        <v>1</v>
      </c>
    </row>
    <row r="19" spans="2:7" x14ac:dyDescent="0.2">
      <c r="B19" s="39"/>
      <c r="C19" s="40"/>
      <c r="D19" s="18" t="s">
        <v>6</v>
      </c>
      <c r="E19" s="19">
        <v>8</v>
      </c>
      <c r="F19" s="19">
        <v>8</v>
      </c>
      <c r="G19" s="21">
        <f t="shared" si="0"/>
        <v>1</v>
      </c>
    </row>
    <row r="20" spans="2:7" x14ac:dyDescent="0.2">
      <c r="B20" s="39"/>
      <c r="C20" s="40"/>
      <c r="D20" s="18" t="s">
        <v>10</v>
      </c>
      <c r="E20" s="19">
        <v>9</v>
      </c>
      <c r="F20" s="19">
        <v>9</v>
      </c>
      <c r="G20" s="21">
        <f t="shared" si="0"/>
        <v>1</v>
      </c>
    </row>
    <row r="21" spans="2:7" x14ac:dyDescent="0.2">
      <c r="B21" s="39"/>
      <c r="C21" s="40"/>
      <c r="D21" s="18" t="s">
        <v>7</v>
      </c>
      <c r="E21" s="19">
        <v>4</v>
      </c>
      <c r="F21" s="19">
        <v>4</v>
      </c>
      <c r="G21" s="21">
        <f t="shared" si="0"/>
        <v>1</v>
      </c>
    </row>
    <row r="22" spans="2:7" ht="15" thickBot="1" x14ac:dyDescent="0.25">
      <c r="B22" s="39"/>
      <c r="C22" s="40"/>
      <c r="D22" s="24" t="s">
        <v>9</v>
      </c>
      <c r="E22" s="25">
        <v>6</v>
      </c>
      <c r="F22" s="25">
        <v>6</v>
      </c>
      <c r="G22" s="27">
        <f t="shared" si="0"/>
        <v>1</v>
      </c>
    </row>
    <row r="23" spans="2:7" ht="15" thickBot="1" x14ac:dyDescent="0.25">
      <c r="B23" s="47" t="s">
        <v>13</v>
      </c>
      <c r="C23" s="48"/>
      <c r="D23" s="49"/>
      <c r="E23" s="37">
        <f>SUM(E18:E22)</f>
        <v>119</v>
      </c>
      <c r="F23" s="50">
        <f>SUM(F18:F22)</f>
        <v>119</v>
      </c>
      <c r="G23" s="38">
        <f>F23/E23</f>
        <v>1</v>
      </c>
    </row>
    <row r="24" spans="2:7" ht="15" thickBot="1" x14ac:dyDescent="0.25">
      <c r="B24" s="51" t="s">
        <v>2</v>
      </c>
      <c r="C24" s="52" t="s">
        <v>29</v>
      </c>
      <c r="D24" s="53" t="s">
        <v>8</v>
      </c>
      <c r="E24" s="54">
        <v>11</v>
      </c>
      <c r="F24" s="54">
        <v>10</v>
      </c>
      <c r="G24" s="55">
        <f>F24/E24</f>
        <v>0.90909090909090906</v>
      </c>
    </row>
    <row r="25" spans="2:7" ht="15" thickBot="1" x14ac:dyDescent="0.25">
      <c r="B25" s="47" t="s">
        <v>13</v>
      </c>
      <c r="C25" s="48"/>
      <c r="D25" s="49"/>
      <c r="E25" s="37">
        <f>SUM(E24:E24)</f>
        <v>11</v>
      </c>
      <c r="F25" s="50">
        <f>SUM(F24:F24)</f>
        <v>10</v>
      </c>
      <c r="G25" s="38">
        <f>F25/E25</f>
        <v>0.90909090909090906</v>
      </c>
    </row>
    <row r="26" spans="2:7" ht="15" thickBot="1" x14ac:dyDescent="0.25">
      <c r="B26" s="56" t="s">
        <v>14</v>
      </c>
      <c r="C26" s="57"/>
      <c r="D26" s="58"/>
      <c r="E26" s="59">
        <f>E17+E23+E25</f>
        <v>362</v>
      </c>
      <c r="F26" s="59">
        <f>F17+F23+F25</f>
        <v>165</v>
      </c>
      <c r="G26" s="60">
        <f t="shared" si="0"/>
        <v>0.45580110497237569</v>
      </c>
    </row>
    <row r="27" spans="2:7" ht="15" thickBot="1" x14ac:dyDescent="0.25">
      <c r="B27" s="61" t="s">
        <v>4</v>
      </c>
      <c r="C27" s="62" t="s">
        <v>45</v>
      </c>
      <c r="D27" s="53" t="s">
        <v>8</v>
      </c>
      <c r="E27" s="54">
        <v>9</v>
      </c>
      <c r="F27" s="54">
        <v>9</v>
      </c>
      <c r="G27" s="55">
        <f t="shared" si="0"/>
        <v>1</v>
      </c>
    </row>
    <row r="28" spans="2:7" ht="15" thickBot="1" x14ac:dyDescent="0.25">
      <c r="B28" s="56" t="s">
        <v>15</v>
      </c>
      <c r="C28" s="57"/>
      <c r="D28" s="58"/>
      <c r="E28" s="59">
        <f>E27</f>
        <v>9</v>
      </c>
      <c r="F28" s="59">
        <f>F27</f>
        <v>9</v>
      </c>
      <c r="G28" s="60">
        <f t="shared" si="0"/>
        <v>1</v>
      </c>
    </row>
    <row r="29" spans="2:7" ht="15" thickBot="1" x14ac:dyDescent="0.25">
      <c r="D29" s="63"/>
      <c r="E29" s="63"/>
      <c r="F29" s="63"/>
    </row>
    <row r="30" spans="2:7" ht="15" thickBot="1" x14ac:dyDescent="0.25">
      <c r="B30" s="64" t="s">
        <v>17</v>
      </c>
      <c r="C30" s="65" t="s">
        <v>18</v>
      </c>
      <c r="D30" s="66" t="s">
        <v>19</v>
      </c>
      <c r="E30" s="66" t="s">
        <v>20</v>
      </c>
      <c r="F30" s="66" t="s">
        <v>21</v>
      </c>
      <c r="G30" s="67" t="s">
        <v>22</v>
      </c>
    </row>
    <row r="31" spans="2:7" x14ac:dyDescent="0.2">
      <c r="B31" s="10" t="s">
        <v>0</v>
      </c>
      <c r="C31" s="11" t="s">
        <v>44</v>
      </c>
      <c r="D31" s="12" t="s">
        <v>8</v>
      </c>
      <c r="E31" s="13">
        <v>33</v>
      </c>
      <c r="F31" s="14">
        <v>6</v>
      </c>
      <c r="G31" s="15">
        <f>F31/E31</f>
        <v>0.18181818181818182</v>
      </c>
    </row>
    <row r="32" spans="2:7" x14ac:dyDescent="0.2">
      <c r="B32" s="16"/>
      <c r="C32" s="17"/>
      <c r="D32" s="18" t="s">
        <v>10</v>
      </c>
      <c r="E32" s="19">
        <v>8</v>
      </c>
      <c r="F32" s="20">
        <v>2</v>
      </c>
      <c r="G32" s="21">
        <f t="shared" ref="G32:G33" si="1">F32/E32</f>
        <v>0.25</v>
      </c>
    </row>
    <row r="33" spans="2:7" ht="15" thickBot="1" x14ac:dyDescent="0.25">
      <c r="B33" s="16"/>
      <c r="C33" s="17"/>
      <c r="D33" s="18" t="s">
        <v>7</v>
      </c>
      <c r="E33" s="19">
        <v>4</v>
      </c>
      <c r="F33" s="20">
        <v>2</v>
      </c>
      <c r="G33" s="21">
        <f t="shared" si="1"/>
        <v>0.5</v>
      </c>
    </row>
    <row r="34" spans="2:7" ht="15" thickBot="1" x14ac:dyDescent="0.25">
      <c r="B34" s="34" t="s">
        <v>12</v>
      </c>
      <c r="C34" s="35"/>
      <c r="D34" s="36"/>
      <c r="E34" s="37">
        <f>SUM(E31:E33)</f>
        <v>45</v>
      </c>
      <c r="F34" s="37">
        <f>SUM(F31:F33)</f>
        <v>10</v>
      </c>
      <c r="G34" s="38">
        <f>F34/E34</f>
        <v>0.22222222222222221</v>
      </c>
    </row>
    <row r="35" spans="2:7" ht="39.75" customHeight="1" thickBot="1" x14ac:dyDescent="0.25">
      <c r="B35" s="51" t="s">
        <v>23</v>
      </c>
      <c r="C35" s="69" t="s">
        <v>44</v>
      </c>
      <c r="D35" s="70" t="s">
        <v>8</v>
      </c>
      <c r="E35" s="71">
        <v>2</v>
      </c>
      <c r="F35" s="71">
        <v>2</v>
      </c>
      <c r="G35" s="72">
        <f>F35/E35</f>
        <v>1</v>
      </c>
    </row>
    <row r="36" spans="2:7" ht="15" thickBot="1" x14ac:dyDescent="0.25">
      <c r="B36" s="34" t="s">
        <v>12</v>
      </c>
      <c r="C36" s="35"/>
      <c r="D36" s="36"/>
      <c r="E36" s="37">
        <f>SUM(E35:E35)</f>
        <v>2</v>
      </c>
      <c r="F36" s="37">
        <f>SUM(F35:F35)</f>
        <v>2</v>
      </c>
      <c r="G36" s="38">
        <f>F36/E36</f>
        <v>1</v>
      </c>
    </row>
    <row r="37" spans="2:7" ht="18.75" customHeight="1" x14ac:dyDescent="0.2">
      <c r="B37" s="39" t="s">
        <v>33</v>
      </c>
      <c r="C37" s="73" t="s">
        <v>44</v>
      </c>
      <c r="D37" s="70" t="s">
        <v>8</v>
      </c>
      <c r="E37" s="71">
        <v>1</v>
      </c>
      <c r="F37" s="71">
        <v>1</v>
      </c>
      <c r="G37" s="72">
        <f>F37/E37</f>
        <v>1</v>
      </c>
    </row>
    <row r="38" spans="2:7" ht="20.25" customHeight="1" thickBot="1" x14ac:dyDescent="0.25">
      <c r="B38" s="39"/>
      <c r="C38" s="17"/>
      <c r="D38" s="74" t="s">
        <v>7</v>
      </c>
      <c r="E38" s="75">
        <v>1</v>
      </c>
      <c r="F38" s="75">
        <v>1</v>
      </c>
      <c r="G38" s="76">
        <f t="shared" ref="G38" si="2">F38/E38</f>
        <v>1</v>
      </c>
    </row>
    <row r="39" spans="2:7" ht="15" thickBot="1" x14ac:dyDescent="0.25">
      <c r="B39" s="34" t="s">
        <v>12</v>
      </c>
      <c r="C39" s="35"/>
      <c r="D39" s="36"/>
      <c r="E39" s="37">
        <f>SUM(E37:E38)</f>
        <v>2</v>
      </c>
      <c r="F39" s="37">
        <f>SUM(F37:F38)</f>
        <v>2</v>
      </c>
      <c r="G39" s="38">
        <f>F39/E39</f>
        <v>1</v>
      </c>
    </row>
    <row r="40" spans="2:7" x14ac:dyDescent="0.2">
      <c r="B40" s="39" t="s">
        <v>4</v>
      </c>
      <c r="C40" s="73" t="s">
        <v>44</v>
      </c>
      <c r="D40" s="41" t="s">
        <v>8</v>
      </c>
      <c r="E40" s="42">
        <v>5</v>
      </c>
      <c r="F40" s="42">
        <v>4</v>
      </c>
      <c r="G40" s="43">
        <f>F40/E40</f>
        <v>0.8</v>
      </c>
    </row>
    <row r="41" spans="2:7" x14ac:dyDescent="0.2">
      <c r="B41" s="39"/>
      <c r="C41" s="17"/>
      <c r="D41" s="18" t="s">
        <v>10</v>
      </c>
      <c r="E41" s="19">
        <v>27</v>
      </c>
      <c r="F41" s="19">
        <v>11</v>
      </c>
      <c r="G41" s="21">
        <f t="shared" ref="G41:G42" si="3">F41/E41</f>
        <v>0.40740740740740738</v>
      </c>
    </row>
    <row r="42" spans="2:7" ht="15" thickBot="1" x14ac:dyDescent="0.25">
      <c r="B42" s="39"/>
      <c r="C42" s="17"/>
      <c r="D42" s="18" t="s">
        <v>7</v>
      </c>
      <c r="E42" s="19">
        <v>17</v>
      </c>
      <c r="F42" s="19">
        <v>6</v>
      </c>
      <c r="G42" s="21">
        <f t="shared" si="3"/>
        <v>0.35294117647058826</v>
      </c>
    </row>
    <row r="43" spans="2:7" ht="15" thickBot="1" x14ac:dyDescent="0.25">
      <c r="B43" s="34" t="s">
        <v>12</v>
      </c>
      <c r="C43" s="35"/>
      <c r="D43" s="36"/>
      <c r="E43" s="37">
        <f>SUM(E40:E42)</f>
        <v>49</v>
      </c>
      <c r="F43" s="37">
        <f>SUM(F40:F42)</f>
        <v>21</v>
      </c>
      <c r="G43" s="38">
        <f>F43/E43</f>
        <v>0.42857142857142855</v>
      </c>
    </row>
    <row r="44" spans="2:7" x14ac:dyDescent="0.2">
      <c r="D44" s="63"/>
      <c r="E44" s="63"/>
      <c r="F44" s="63"/>
    </row>
    <row r="45" spans="2:7" x14ac:dyDescent="0.2">
      <c r="B45" s="5" t="s">
        <v>39</v>
      </c>
      <c r="C45" s="5"/>
    </row>
    <row r="46" spans="2:7" ht="15" thickBot="1" x14ac:dyDescent="0.25"/>
    <row r="47" spans="2:7" ht="15" thickBot="1" x14ac:dyDescent="0.25">
      <c r="B47" s="64" t="s">
        <v>17</v>
      </c>
      <c r="C47" s="65" t="s">
        <v>24</v>
      </c>
      <c r="D47" s="66" t="s">
        <v>19</v>
      </c>
      <c r="E47" s="66" t="s">
        <v>20</v>
      </c>
      <c r="F47" s="66" t="s">
        <v>21</v>
      </c>
      <c r="G47" s="67" t="s">
        <v>22</v>
      </c>
    </row>
    <row r="48" spans="2:7" s="83" customFormat="1" ht="26.25" thickBot="1" x14ac:dyDescent="0.3">
      <c r="B48" s="141" t="s">
        <v>23</v>
      </c>
      <c r="C48" s="142" t="s">
        <v>36</v>
      </c>
      <c r="D48" s="92" t="s">
        <v>8</v>
      </c>
      <c r="E48" s="93">
        <v>1</v>
      </c>
      <c r="F48" s="94">
        <v>1</v>
      </c>
      <c r="G48" s="95">
        <f>F48/E48</f>
        <v>1</v>
      </c>
    </row>
    <row r="49" spans="2:7" s="83" customFormat="1" ht="39" thickBot="1" x14ac:dyDescent="0.3">
      <c r="B49" s="141" t="s">
        <v>32</v>
      </c>
      <c r="C49" s="142" t="s">
        <v>26</v>
      </c>
      <c r="D49" s="92" t="s">
        <v>8</v>
      </c>
      <c r="E49" s="93">
        <v>2</v>
      </c>
      <c r="F49" s="94">
        <v>2</v>
      </c>
      <c r="G49" s="95">
        <v>1</v>
      </c>
    </row>
    <row r="50" spans="2:7" s="83" customFormat="1" ht="39" thickBot="1" x14ac:dyDescent="0.3">
      <c r="B50" s="141" t="s">
        <v>23</v>
      </c>
      <c r="C50" s="142" t="s">
        <v>26</v>
      </c>
      <c r="D50" s="92" t="s">
        <v>8</v>
      </c>
      <c r="E50" s="93">
        <v>12</v>
      </c>
      <c r="F50" s="94">
        <v>12</v>
      </c>
      <c r="G50" s="95">
        <f>F50/E50</f>
        <v>1</v>
      </c>
    </row>
    <row r="51" spans="2:7" s="83" customFormat="1" ht="39" thickBot="1" x14ac:dyDescent="0.3">
      <c r="B51" s="141" t="s">
        <v>37</v>
      </c>
      <c r="C51" s="142" t="s">
        <v>26</v>
      </c>
      <c r="D51" s="92" t="s">
        <v>8</v>
      </c>
      <c r="E51" s="93">
        <v>4</v>
      </c>
      <c r="F51" s="94">
        <v>3</v>
      </c>
      <c r="G51" s="95">
        <f>F51/E51</f>
        <v>0.75</v>
      </c>
    </row>
    <row r="52" spans="2:7" s="83" customFormat="1" ht="21" customHeight="1" x14ac:dyDescent="0.25">
      <c r="B52" s="10" t="s">
        <v>32</v>
      </c>
      <c r="C52" s="11" t="s">
        <v>25</v>
      </c>
      <c r="D52" s="92" t="s">
        <v>8</v>
      </c>
      <c r="E52" s="93">
        <v>1</v>
      </c>
      <c r="F52" s="94">
        <v>1</v>
      </c>
      <c r="G52" s="95">
        <f>F52/E52</f>
        <v>1</v>
      </c>
    </row>
    <row r="53" spans="2:7" s="83" customFormat="1" ht="27.75" customHeight="1" thickBot="1" x14ac:dyDescent="0.3">
      <c r="B53" s="16"/>
      <c r="C53" s="17"/>
      <c r="D53" s="74" t="s">
        <v>6</v>
      </c>
      <c r="E53" s="96">
        <v>2</v>
      </c>
      <c r="F53" s="97">
        <v>1</v>
      </c>
      <c r="G53" s="76">
        <f t="shared" ref="G53" si="4">F53/E53</f>
        <v>0.5</v>
      </c>
    </row>
    <row r="54" spans="2:7" s="83" customFormat="1" ht="22.5" customHeight="1" x14ac:dyDescent="0.25">
      <c r="B54" s="10" t="s">
        <v>23</v>
      </c>
      <c r="C54" s="11" t="s">
        <v>25</v>
      </c>
      <c r="D54" s="92" t="s">
        <v>8</v>
      </c>
      <c r="E54" s="93">
        <v>24</v>
      </c>
      <c r="F54" s="94">
        <v>24</v>
      </c>
      <c r="G54" s="95">
        <f>F54/E54</f>
        <v>1</v>
      </c>
    </row>
    <row r="55" spans="2:7" s="83" customFormat="1" ht="27.75" customHeight="1" thickBot="1" x14ac:dyDescent="0.3">
      <c r="B55" s="22"/>
      <c r="C55" s="23"/>
      <c r="D55" s="145" t="s">
        <v>6</v>
      </c>
      <c r="E55" s="146">
        <v>2</v>
      </c>
      <c r="F55" s="147">
        <v>2</v>
      </c>
      <c r="G55" s="148">
        <f t="shared" ref="G55:G56" si="5">F55/E55</f>
        <v>1</v>
      </c>
    </row>
    <row r="56" spans="2:7" s="83" customFormat="1" ht="27.75" customHeight="1" x14ac:dyDescent="0.25">
      <c r="B56" s="10" t="s">
        <v>37</v>
      </c>
      <c r="C56" s="11" t="s">
        <v>25</v>
      </c>
      <c r="D56" s="92" t="s">
        <v>8</v>
      </c>
      <c r="E56" s="149">
        <v>2</v>
      </c>
      <c r="F56" s="150">
        <v>1</v>
      </c>
      <c r="G56" s="95">
        <f t="shared" si="5"/>
        <v>0.5</v>
      </c>
    </row>
    <row r="57" spans="2:7" s="83" customFormat="1" ht="40.5" customHeight="1" thickBot="1" x14ac:dyDescent="0.3">
      <c r="B57" s="28"/>
      <c r="C57" s="29"/>
      <c r="D57" s="98" t="s">
        <v>6</v>
      </c>
      <c r="E57" s="151">
        <v>2</v>
      </c>
      <c r="F57" s="152">
        <v>2</v>
      </c>
      <c r="G57" s="101">
        <f t="shared" ref="G57:G66" si="6">F57/E57</f>
        <v>1</v>
      </c>
    </row>
    <row r="58" spans="2:7" s="83" customFormat="1" ht="39" thickBot="1" x14ac:dyDescent="0.3">
      <c r="B58" s="141" t="s">
        <v>32</v>
      </c>
      <c r="C58" s="142" t="s">
        <v>31</v>
      </c>
      <c r="D58" s="92" t="s">
        <v>8</v>
      </c>
      <c r="E58" s="93">
        <v>1</v>
      </c>
      <c r="F58" s="94">
        <v>1</v>
      </c>
      <c r="G58" s="95">
        <f t="shared" si="6"/>
        <v>1</v>
      </c>
    </row>
    <row r="59" spans="2:7" s="83" customFormat="1" ht="39" thickBot="1" x14ac:dyDescent="0.3">
      <c r="B59" s="141" t="s">
        <v>23</v>
      </c>
      <c r="C59" s="142" t="s">
        <v>31</v>
      </c>
      <c r="D59" s="92" t="s">
        <v>8</v>
      </c>
      <c r="E59" s="93">
        <v>6</v>
      </c>
      <c r="F59" s="94">
        <v>5</v>
      </c>
      <c r="G59" s="95">
        <f t="shared" si="6"/>
        <v>0.83333333333333337</v>
      </c>
    </row>
    <row r="60" spans="2:7" s="83" customFormat="1" ht="39" thickBot="1" x14ac:dyDescent="0.3">
      <c r="B60" s="141" t="s">
        <v>33</v>
      </c>
      <c r="C60" s="142" t="s">
        <v>31</v>
      </c>
      <c r="D60" s="92" t="s">
        <v>8</v>
      </c>
      <c r="E60" s="93">
        <v>3</v>
      </c>
      <c r="F60" s="94">
        <v>2</v>
      </c>
      <c r="G60" s="95">
        <f t="shared" si="6"/>
        <v>0.66666666666666663</v>
      </c>
    </row>
    <row r="61" spans="2:7" s="83" customFormat="1" ht="15" thickBot="1" x14ac:dyDescent="0.3">
      <c r="B61" s="153" t="s">
        <v>23</v>
      </c>
      <c r="C61" s="154" t="s">
        <v>41</v>
      </c>
      <c r="D61" s="155" t="s">
        <v>8</v>
      </c>
      <c r="E61" s="156">
        <v>1</v>
      </c>
      <c r="F61" s="157">
        <v>1</v>
      </c>
      <c r="G61" s="158">
        <f t="shared" ref="G61" si="7">F61/E61</f>
        <v>1</v>
      </c>
    </row>
    <row r="62" spans="2:7" s="83" customFormat="1" ht="15" thickBot="1" x14ac:dyDescent="0.3">
      <c r="B62" s="153" t="s">
        <v>23</v>
      </c>
      <c r="C62" s="154" t="s">
        <v>35</v>
      </c>
      <c r="D62" s="155" t="s">
        <v>8</v>
      </c>
      <c r="E62" s="156">
        <v>3</v>
      </c>
      <c r="F62" s="157">
        <v>3</v>
      </c>
      <c r="G62" s="158">
        <f t="shared" si="6"/>
        <v>1</v>
      </c>
    </row>
    <row r="63" spans="2:7" s="83" customFormat="1" ht="26.25" thickBot="1" x14ac:dyDescent="0.3">
      <c r="B63" s="153" t="s">
        <v>23</v>
      </c>
      <c r="C63" s="154" t="s">
        <v>43</v>
      </c>
      <c r="D63" s="155" t="s">
        <v>8</v>
      </c>
      <c r="E63" s="156">
        <v>2</v>
      </c>
      <c r="F63" s="157">
        <v>2</v>
      </c>
      <c r="G63" s="158">
        <f t="shared" ref="G63" si="8">F63/E63</f>
        <v>1</v>
      </c>
    </row>
    <row r="64" spans="2:7" ht="15" thickBot="1" x14ac:dyDescent="0.25">
      <c r="B64" s="56" t="s">
        <v>14</v>
      </c>
      <c r="C64" s="57"/>
      <c r="D64" s="58"/>
      <c r="E64" s="59">
        <f>SUM(E48:E63)</f>
        <v>68</v>
      </c>
      <c r="F64" s="59">
        <f>SUM(F48:F63)</f>
        <v>63</v>
      </c>
      <c r="G64" s="60">
        <f t="shared" si="6"/>
        <v>0.92647058823529416</v>
      </c>
    </row>
    <row r="65" spans="2:7" ht="39" thickBot="1" x14ac:dyDescent="0.25">
      <c r="B65" s="141" t="s">
        <v>5</v>
      </c>
      <c r="C65" s="142" t="s">
        <v>26</v>
      </c>
      <c r="D65" s="92" t="s">
        <v>8</v>
      </c>
      <c r="E65" s="93">
        <v>8</v>
      </c>
      <c r="F65" s="94">
        <v>7</v>
      </c>
      <c r="G65" s="95">
        <f t="shared" si="6"/>
        <v>0.875</v>
      </c>
    </row>
    <row r="66" spans="2:7" ht="25.5" customHeight="1" x14ac:dyDescent="0.2">
      <c r="B66" s="10" t="s">
        <v>5</v>
      </c>
      <c r="C66" s="11" t="s">
        <v>25</v>
      </c>
      <c r="D66" s="92" t="s">
        <v>8</v>
      </c>
      <c r="E66" s="93">
        <v>12</v>
      </c>
      <c r="F66" s="94">
        <v>10</v>
      </c>
      <c r="G66" s="95">
        <f t="shared" si="6"/>
        <v>0.83333333333333337</v>
      </c>
    </row>
    <row r="67" spans="2:7" ht="30.75" customHeight="1" thickBot="1" x14ac:dyDescent="0.25">
      <c r="B67" s="16"/>
      <c r="C67" s="17"/>
      <c r="D67" s="74" t="s">
        <v>6</v>
      </c>
      <c r="E67" s="96">
        <v>8</v>
      </c>
      <c r="F67" s="97">
        <v>5</v>
      </c>
      <c r="G67" s="76">
        <f t="shared" ref="G67" si="9">F67/E67</f>
        <v>0.625</v>
      </c>
    </row>
    <row r="68" spans="2:7" ht="39" thickBot="1" x14ac:dyDescent="0.25">
      <c r="B68" s="141" t="s">
        <v>5</v>
      </c>
      <c r="C68" s="142" t="s">
        <v>31</v>
      </c>
      <c r="D68" s="92" t="s">
        <v>8</v>
      </c>
      <c r="E68" s="93">
        <v>5</v>
      </c>
      <c r="F68" s="94">
        <v>4</v>
      </c>
      <c r="G68" s="95">
        <f t="shared" ref="G68:G75" si="10">F68/E68</f>
        <v>0.8</v>
      </c>
    </row>
    <row r="69" spans="2:7" ht="28.5" customHeight="1" thickBot="1" x14ac:dyDescent="0.25">
      <c r="B69" s="159" t="s">
        <v>5</v>
      </c>
      <c r="C69" s="160" t="s">
        <v>34</v>
      </c>
      <c r="D69" s="161" t="s">
        <v>8</v>
      </c>
      <c r="E69" s="162">
        <v>1</v>
      </c>
      <c r="F69" s="163">
        <v>1</v>
      </c>
      <c r="G69" s="164">
        <f t="shared" ref="G69" si="11">F69/E69</f>
        <v>1</v>
      </c>
    </row>
    <row r="70" spans="2:7" ht="15" thickBot="1" x14ac:dyDescent="0.25">
      <c r="B70" s="159" t="s">
        <v>5</v>
      </c>
      <c r="C70" s="160" t="s">
        <v>40</v>
      </c>
      <c r="D70" s="161" t="s">
        <v>8</v>
      </c>
      <c r="E70" s="162">
        <v>1</v>
      </c>
      <c r="F70" s="163">
        <v>1</v>
      </c>
      <c r="G70" s="164">
        <f t="shared" si="10"/>
        <v>1</v>
      </c>
    </row>
    <row r="71" spans="2:7" ht="39" thickBot="1" x14ac:dyDescent="0.25">
      <c r="B71" s="159" t="s">
        <v>5</v>
      </c>
      <c r="C71" s="160" t="s">
        <v>42</v>
      </c>
      <c r="D71" s="161" t="s">
        <v>8</v>
      </c>
      <c r="E71" s="162">
        <v>1</v>
      </c>
      <c r="F71" s="163">
        <v>1</v>
      </c>
      <c r="G71" s="164">
        <f t="shared" ref="G71" si="12">F71/E71</f>
        <v>1</v>
      </c>
    </row>
    <row r="72" spans="2:7" ht="15" thickBot="1" x14ac:dyDescent="0.25">
      <c r="B72" s="56" t="s">
        <v>16</v>
      </c>
      <c r="C72" s="57"/>
      <c r="D72" s="58"/>
      <c r="E72" s="59">
        <f>SUM(E65:E71)</f>
        <v>36</v>
      </c>
      <c r="F72" s="59">
        <f>SUM(F65:F71)</f>
        <v>29</v>
      </c>
      <c r="G72" s="60">
        <f t="shared" si="10"/>
        <v>0.80555555555555558</v>
      </c>
    </row>
    <row r="73" spans="2:7" ht="39" thickBot="1" x14ac:dyDescent="0.25">
      <c r="B73" s="153" t="s">
        <v>4</v>
      </c>
      <c r="C73" s="154" t="s">
        <v>25</v>
      </c>
      <c r="D73" s="155" t="s">
        <v>8</v>
      </c>
      <c r="E73" s="156">
        <v>28</v>
      </c>
      <c r="F73" s="157">
        <v>4</v>
      </c>
      <c r="G73" s="158">
        <f t="shared" si="10"/>
        <v>0.14285714285714285</v>
      </c>
    </row>
    <row r="74" spans="2:7" ht="26.25" thickBot="1" x14ac:dyDescent="0.25">
      <c r="B74" s="153" t="s">
        <v>4</v>
      </c>
      <c r="C74" s="154" t="s">
        <v>43</v>
      </c>
      <c r="D74" s="155" t="s">
        <v>8</v>
      </c>
      <c r="E74" s="156">
        <v>2</v>
      </c>
      <c r="F74" s="157">
        <v>2</v>
      </c>
      <c r="G74" s="158">
        <f t="shared" ref="G74" si="13">F74/E74</f>
        <v>1</v>
      </c>
    </row>
    <row r="75" spans="2:7" ht="15" thickBot="1" x14ac:dyDescent="0.25">
      <c r="B75" s="56" t="s">
        <v>15</v>
      </c>
      <c r="C75" s="57"/>
      <c r="D75" s="58"/>
      <c r="E75" s="59">
        <f>SUM(E73:E74)</f>
        <v>30</v>
      </c>
      <c r="F75" s="59">
        <f>SUM(F73:F74)</f>
        <v>6</v>
      </c>
      <c r="G75" s="60">
        <f t="shared" si="10"/>
        <v>0.2</v>
      </c>
    </row>
  </sheetData>
  <sheetProtection algorithmName="SHA-512" hashValue="kXNuil4BEWq/tL+38AGb2DOvuOTMcPtDnd1zHPLow5BiAx6Ge3PuOGJgI0OTwfebfgmYVCCWv6SEHzNI0Shv8Q==" saltValue="ZIHX0DEXWs3KvOxTuo9uWg==" spinCount="100000" sheet="1" objects="1" scenarios="1"/>
  <mergeCells count="30">
    <mergeCell ref="B64:D64"/>
    <mergeCell ref="B66:B67"/>
    <mergeCell ref="C66:C67"/>
    <mergeCell ref="B72:D72"/>
    <mergeCell ref="B75:D75"/>
    <mergeCell ref="B25:D25"/>
    <mergeCell ref="B26:D26"/>
    <mergeCell ref="B28:D28"/>
    <mergeCell ref="B52:B53"/>
    <mergeCell ref="C52:C53"/>
    <mergeCell ref="B39:D39"/>
    <mergeCell ref="B40:B42"/>
    <mergeCell ref="C40:C42"/>
    <mergeCell ref="B43:D43"/>
    <mergeCell ref="B56:B57"/>
    <mergeCell ref="C56:C57"/>
    <mergeCell ref="B54:B55"/>
    <mergeCell ref="C54:C55"/>
    <mergeCell ref="B12:B16"/>
    <mergeCell ref="C12:C16"/>
    <mergeCell ref="B17:D17"/>
    <mergeCell ref="B18:B22"/>
    <mergeCell ref="C18:C22"/>
    <mergeCell ref="B23:D23"/>
    <mergeCell ref="B31:B33"/>
    <mergeCell ref="C31:C33"/>
    <mergeCell ref="B34:D34"/>
    <mergeCell ref="B36:D36"/>
    <mergeCell ref="B37:B38"/>
    <mergeCell ref="C37:C3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1" width="2.85546875" style="1" customWidth="1"/>
    <col min="2" max="2" width="24.85546875" style="1" customWidth="1"/>
    <col min="3" max="3" width="28.42578125" style="1" bestFit="1" customWidth="1"/>
    <col min="4" max="4" width="22" style="1" customWidth="1"/>
    <col min="5" max="5" width="14.28515625" style="1" customWidth="1"/>
    <col min="6" max="6" width="18.140625" style="1" bestFit="1" customWidth="1"/>
    <col min="7" max="7" width="21.42578125" style="1" bestFit="1" customWidth="1"/>
    <col min="8" max="16384" width="11.42578125" style="1"/>
  </cols>
  <sheetData>
    <row r="1" spans="2:7" x14ac:dyDescent="0.2">
      <c r="C1" s="2"/>
    </row>
    <row r="2" spans="2:7" ht="14.25" customHeight="1" x14ac:dyDescent="0.2">
      <c r="C2" s="3"/>
      <c r="D2" s="3"/>
      <c r="E2" s="3"/>
      <c r="F2" s="3"/>
      <c r="G2" s="3"/>
    </row>
    <row r="3" spans="2:7" ht="14.25" customHeight="1" x14ac:dyDescent="0.2">
      <c r="C3" s="3"/>
      <c r="D3" s="3"/>
      <c r="E3" s="3"/>
      <c r="F3" s="3"/>
      <c r="G3" s="3"/>
    </row>
    <row r="4" spans="2:7" ht="14.25" customHeight="1" x14ac:dyDescent="0.2">
      <c r="C4" s="3"/>
      <c r="D4" s="3"/>
      <c r="E4" s="3"/>
      <c r="F4" s="3"/>
      <c r="G4" s="3"/>
    </row>
    <row r="5" spans="2:7" ht="14.25" customHeight="1" x14ac:dyDescent="0.2">
      <c r="C5" s="3"/>
      <c r="D5" s="3"/>
      <c r="E5" s="3"/>
      <c r="F5" s="3"/>
      <c r="G5" s="3"/>
    </row>
    <row r="6" spans="2:7" ht="14.25" customHeight="1" x14ac:dyDescent="0.2">
      <c r="C6" s="3"/>
      <c r="D6" s="3"/>
      <c r="E6" s="3"/>
      <c r="F6" s="3"/>
      <c r="G6" s="3"/>
    </row>
    <row r="7" spans="2:7" ht="14.25" customHeight="1" x14ac:dyDescent="0.2">
      <c r="C7" s="3"/>
      <c r="D7" s="3"/>
      <c r="E7" s="3"/>
      <c r="F7" s="3"/>
      <c r="G7" s="3"/>
    </row>
    <row r="8" spans="2:7" x14ac:dyDescent="0.2">
      <c r="B8" s="4" t="s">
        <v>11</v>
      </c>
    </row>
    <row r="9" spans="2:7" x14ac:dyDescent="0.2">
      <c r="B9" s="5" t="s">
        <v>51</v>
      </c>
      <c r="C9" s="5"/>
    </row>
    <row r="10" spans="2:7" ht="15" thickBot="1" x14ac:dyDescent="0.25"/>
    <row r="11" spans="2:7" ht="26.25" thickBot="1" x14ac:dyDescent="0.25">
      <c r="B11" s="6" t="s">
        <v>17</v>
      </c>
      <c r="C11" s="7" t="s">
        <v>18</v>
      </c>
      <c r="D11" s="8" t="s">
        <v>19</v>
      </c>
      <c r="E11" s="8" t="s">
        <v>20</v>
      </c>
      <c r="F11" s="8" t="s">
        <v>54</v>
      </c>
      <c r="G11" s="9" t="s">
        <v>22</v>
      </c>
    </row>
    <row r="12" spans="2:7" x14ac:dyDescent="0.2">
      <c r="B12" s="10" t="s">
        <v>0</v>
      </c>
      <c r="C12" s="11" t="s">
        <v>1</v>
      </c>
      <c r="D12" s="12" t="s">
        <v>8</v>
      </c>
      <c r="E12" s="13">
        <v>184</v>
      </c>
      <c r="F12" s="14">
        <v>20</v>
      </c>
      <c r="G12" s="15">
        <f>F12/E12</f>
        <v>0.10869565217391304</v>
      </c>
    </row>
    <row r="13" spans="2:7" x14ac:dyDescent="0.2">
      <c r="B13" s="16"/>
      <c r="C13" s="17"/>
      <c r="D13" s="18" t="s">
        <v>6</v>
      </c>
      <c r="E13" s="19">
        <v>17</v>
      </c>
      <c r="F13" s="20">
        <v>0</v>
      </c>
      <c r="G13" s="21">
        <f t="shared" ref="G13:G34" si="0">F13/E13</f>
        <v>0</v>
      </c>
    </row>
    <row r="14" spans="2:7" x14ac:dyDescent="0.2">
      <c r="B14" s="16"/>
      <c r="C14" s="17"/>
      <c r="D14" s="18" t="s">
        <v>10</v>
      </c>
      <c r="E14" s="19">
        <v>16</v>
      </c>
      <c r="F14" s="20">
        <v>0</v>
      </c>
      <c r="G14" s="21">
        <f t="shared" si="0"/>
        <v>0</v>
      </c>
    </row>
    <row r="15" spans="2:7" x14ac:dyDescent="0.2">
      <c r="B15" s="16"/>
      <c r="C15" s="17"/>
      <c r="D15" s="18" t="s">
        <v>7</v>
      </c>
      <c r="E15" s="19">
        <v>8</v>
      </c>
      <c r="F15" s="20">
        <v>1</v>
      </c>
      <c r="G15" s="21">
        <f t="shared" si="0"/>
        <v>0.125</v>
      </c>
    </row>
    <row r="16" spans="2:7" ht="15" thickBot="1" x14ac:dyDescent="0.25">
      <c r="B16" s="22"/>
      <c r="C16" s="23"/>
      <c r="D16" s="24" t="s">
        <v>9</v>
      </c>
      <c r="E16" s="25">
        <v>7</v>
      </c>
      <c r="F16" s="26">
        <v>0</v>
      </c>
      <c r="G16" s="27">
        <f t="shared" si="0"/>
        <v>0</v>
      </c>
    </row>
    <row r="17" spans="2:7" ht="15" hidden="1" thickBot="1" x14ac:dyDescent="0.25">
      <c r="B17" s="10" t="s">
        <v>0</v>
      </c>
      <c r="C17" s="11" t="s">
        <v>46</v>
      </c>
      <c r="D17" s="12" t="s">
        <v>8</v>
      </c>
      <c r="E17" s="13"/>
      <c r="F17" s="14">
        <v>6</v>
      </c>
      <c r="G17" s="15"/>
    </row>
    <row r="18" spans="2:7" ht="15" hidden="1" thickBot="1" x14ac:dyDescent="0.25">
      <c r="B18" s="16"/>
      <c r="C18" s="17"/>
      <c r="D18" s="18" t="s">
        <v>6</v>
      </c>
      <c r="E18" s="19"/>
      <c r="F18" s="20">
        <v>0</v>
      </c>
      <c r="G18" s="21"/>
    </row>
    <row r="19" spans="2:7" ht="15" hidden="1" thickBot="1" x14ac:dyDescent="0.25">
      <c r="B19" s="16"/>
      <c r="C19" s="17"/>
      <c r="D19" s="18" t="s">
        <v>10</v>
      </c>
      <c r="E19" s="19"/>
      <c r="F19" s="20">
        <v>2</v>
      </c>
      <c r="G19" s="21"/>
    </row>
    <row r="20" spans="2:7" ht="15" hidden="1" thickBot="1" x14ac:dyDescent="0.25">
      <c r="B20" s="16"/>
      <c r="C20" s="17"/>
      <c r="D20" s="18" t="s">
        <v>7</v>
      </c>
      <c r="E20" s="19"/>
      <c r="F20" s="20">
        <v>2</v>
      </c>
      <c r="G20" s="21"/>
    </row>
    <row r="21" spans="2:7" ht="15" hidden="1" thickBot="1" x14ac:dyDescent="0.25">
      <c r="B21" s="28"/>
      <c r="C21" s="29"/>
      <c r="D21" s="30" t="s">
        <v>9</v>
      </c>
      <c r="E21" s="31"/>
      <c r="F21" s="32">
        <v>0</v>
      </c>
      <c r="G21" s="33"/>
    </row>
    <row r="22" spans="2:7" ht="15" thickBot="1" x14ac:dyDescent="0.25">
      <c r="B22" s="34" t="s">
        <v>12</v>
      </c>
      <c r="C22" s="35"/>
      <c r="D22" s="36"/>
      <c r="E22" s="37">
        <f>SUM(E12:E16)</f>
        <v>232</v>
      </c>
      <c r="F22" s="37">
        <f>SUM(F12:F18)</f>
        <v>27</v>
      </c>
      <c r="G22" s="38">
        <f>F22/E22</f>
        <v>0.11637931034482758</v>
      </c>
    </row>
    <row r="23" spans="2:7" x14ac:dyDescent="0.2">
      <c r="B23" s="39" t="s">
        <v>2</v>
      </c>
      <c r="C23" s="40" t="s">
        <v>3</v>
      </c>
      <c r="D23" s="41" t="s">
        <v>8</v>
      </c>
      <c r="E23" s="42">
        <v>109</v>
      </c>
      <c r="F23" s="42">
        <v>49</v>
      </c>
      <c r="G23" s="43">
        <f>F23/E23</f>
        <v>0.44954128440366975</v>
      </c>
    </row>
    <row r="24" spans="2:7" x14ac:dyDescent="0.2">
      <c r="B24" s="39"/>
      <c r="C24" s="40"/>
      <c r="D24" s="18" t="s">
        <v>6</v>
      </c>
      <c r="E24" s="19">
        <v>8</v>
      </c>
      <c r="F24" s="19">
        <v>7</v>
      </c>
      <c r="G24" s="21">
        <f t="shared" si="0"/>
        <v>0.875</v>
      </c>
    </row>
    <row r="25" spans="2:7" x14ac:dyDescent="0.2">
      <c r="B25" s="39"/>
      <c r="C25" s="40"/>
      <c r="D25" s="18" t="s">
        <v>10</v>
      </c>
      <c r="E25" s="19">
        <v>9</v>
      </c>
      <c r="F25" s="19">
        <v>9</v>
      </c>
      <c r="G25" s="21">
        <f t="shared" si="0"/>
        <v>1</v>
      </c>
    </row>
    <row r="26" spans="2:7" x14ac:dyDescent="0.2">
      <c r="B26" s="39"/>
      <c r="C26" s="40"/>
      <c r="D26" s="18" t="s">
        <v>7</v>
      </c>
      <c r="E26" s="19">
        <v>4</v>
      </c>
      <c r="F26" s="19">
        <v>4</v>
      </c>
      <c r="G26" s="21">
        <f t="shared" si="0"/>
        <v>1</v>
      </c>
    </row>
    <row r="27" spans="2:7" ht="15" thickBot="1" x14ac:dyDescent="0.25">
      <c r="B27" s="39"/>
      <c r="C27" s="40"/>
      <c r="D27" s="24" t="s">
        <v>9</v>
      </c>
      <c r="E27" s="19">
        <v>6</v>
      </c>
      <c r="F27" s="19">
        <v>6</v>
      </c>
      <c r="G27" s="21">
        <f t="shared" si="0"/>
        <v>1</v>
      </c>
    </row>
    <row r="28" spans="2:7" ht="15" hidden="1" thickBot="1" x14ac:dyDescent="0.25">
      <c r="B28" s="44"/>
      <c r="C28" s="45"/>
      <c r="D28" s="46"/>
      <c r="E28" s="25"/>
      <c r="F28" s="25"/>
      <c r="G28" s="27"/>
    </row>
    <row r="29" spans="2:7" ht="15" thickBot="1" x14ac:dyDescent="0.25">
      <c r="B29" s="47" t="s">
        <v>13</v>
      </c>
      <c r="C29" s="48"/>
      <c r="D29" s="49"/>
      <c r="E29" s="37">
        <f>SUM(E23:E27)</f>
        <v>136</v>
      </c>
      <c r="F29" s="50">
        <f>SUM(F23:F27)</f>
        <v>75</v>
      </c>
      <c r="G29" s="38">
        <f>F29/E29</f>
        <v>0.55147058823529416</v>
      </c>
    </row>
    <row r="30" spans="2:7" ht="15" thickBot="1" x14ac:dyDescent="0.25">
      <c r="B30" s="51" t="s">
        <v>2</v>
      </c>
      <c r="C30" s="52" t="s">
        <v>29</v>
      </c>
      <c r="D30" s="53" t="s">
        <v>8</v>
      </c>
      <c r="E30" s="54">
        <v>11</v>
      </c>
      <c r="F30" s="54">
        <v>10</v>
      </c>
      <c r="G30" s="55">
        <f>F30/E30</f>
        <v>0.90909090909090906</v>
      </c>
    </row>
    <row r="31" spans="2:7" ht="15" thickBot="1" x14ac:dyDescent="0.25">
      <c r="B31" s="47" t="s">
        <v>47</v>
      </c>
      <c r="C31" s="48"/>
      <c r="D31" s="49"/>
      <c r="E31" s="37">
        <f>SUM(E30:E30)</f>
        <v>11</v>
      </c>
      <c r="F31" s="50">
        <f>SUM(F30:F30)</f>
        <v>10</v>
      </c>
      <c r="G31" s="38">
        <f>F31/E31</f>
        <v>0.90909090909090906</v>
      </c>
    </row>
    <row r="32" spans="2:7" ht="15" thickBot="1" x14ac:dyDescent="0.25">
      <c r="B32" s="56" t="s">
        <v>14</v>
      </c>
      <c r="C32" s="57"/>
      <c r="D32" s="58"/>
      <c r="E32" s="59">
        <f>E22+E29+E31</f>
        <v>379</v>
      </c>
      <c r="F32" s="59">
        <f>F22+F29+F31</f>
        <v>112</v>
      </c>
      <c r="G32" s="60">
        <f t="shared" si="0"/>
        <v>0.29551451187335093</v>
      </c>
    </row>
    <row r="33" spans="2:7" ht="15" thickBot="1" x14ac:dyDescent="0.25">
      <c r="B33" s="61" t="s">
        <v>4</v>
      </c>
      <c r="C33" s="62" t="s">
        <v>45</v>
      </c>
      <c r="D33" s="53" t="s">
        <v>8</v>
      </c>
      <c r="E33" s="54">
        <v>9</v>
      </c>
      <c r="F33" s="54">
        <v>9</v>
      </c>
      <c r="G33" s="55">
        <f t="shared" si="0"/>
        <v>1</v>
      </c>
    </row>
    <row r="34" spans="2:7" ht="15" thickBot="1" x14ac:dyDescent="0.25">
      <c r="B34" s="56" t="s">
        <v>15</v>
      </c>
      <c r="C34" s="57"/>
      <c r="D34" s="58"/>
      <c r="E34" s="59">
        <f>E33</f>
        <v>9</v>
      </c>
      <c r="F34" s="59">
        <f>F33</f>
        <v>9</v>
      </c>
      <c r="G34" s="60">
        <f t="shared" si="0"/>
        <v>1</v>
      </c>
    </row>
    <row r="35" spans="2:7" ht="15" thickBot="1" x14ac:dyDescent="0.25">
      <c r="D35" s="63"/>
      <c r="E35" s="63"/>
      <c r="F35" s="63"/>
    </row>
    <row r="36" spans="2:7" ht="26.25" thickBot="1" x14ac:dyDescent="0.25">
      <c r="B36" s="64" t="s">
        <v>17</v>
      </c>
      <c r="C36" s="65" t="s">
        <v>18</v>
      </c>
      <c r="D36" s="66" t="s">
        <v>19</v>
      </c>
      <c r="E36" s="66" t="s">
        <v>20</v>
      </c>
      <c r="F36" s="66" t="s">
        <v>54</v>
      </c>
      <c r="G36" s="67" t="s">
        <v>22</v>
      </c>
    </row>
    <row r="37" spans="2:7" x14ac:dyDescent="0.2">
      <c r="B37" s="10" t="s">
        <v>0</v>
      </c>
      <c r="C37" s="11" t="s">
        <v>44</v>
      </c>
      <c r="D37" s="12" t="s">
        <v>8</v>
      </c>
      <c r="E37" s="68">
        <v>36</v>
      </c>
      <c r="F37" s="14">
        <v>6</v>
      </c>
      <c r="G37" s="15">
        <f>F37/E37</f>
        <v>0.16666666666666666</v>
      </c>
    </row>
    <row r="38" spans="2:7" x14ac:dyDescent="0.2">
      <c r="B38" s="16"/>
      <c r="C38" s="17"/>
      <c r="D38" s="18" t="s">
        <v>10</v>
      </c>
      <c r="E38" s="19">
        <v>9</v>
      </c>
      <c r="F38" s="20">
        <v>2</v>
      </c>
      <c r="G38" s="21">
        <f t="shared" ref="G38:G39" si="1">F38/E38</f>
        <v>0.22222222222222221</v>
      </c>
    </row>
    <row r="39" spans="2:7" ht="15" thickBot="1" x14ac:dyDescent="0.25">
      <c r="B39" s="16"/>
      <c r="C39" s="17"/>
      <c r="D39" s="18" t="s">
        <v>7</v>
      </c>
      <c r="E39" s="19">
        <v>4</v>
      </c>
      <c r="F39" s="20">
        <v>2</v>
      </c>
      <c r="G39" s="21">
        <f t="shared" si="1"/>
        <v>0.5</v>
      </c>
    </row>
    <row r="40" spans="2:7" ht="15" thickBot="1" x14ac:dyDescent="0.25">
      <c r="B40" s="34" t="s">
        <v>48</v>
      </c>
      <c r="C40" s="35"/>
      <c r="D40" s="36"/>
      <c r="E40" s="37">
        <f>SUM(E37:E39)</f>
        <v>49</v>
      </c>
      <c r="F40" s="37">
        <f>SUM(F37:F39)</f>
        <v>10</v>
      </c>
      <c r="G40" s="38">
        <f>F40/E40</f>
        <v>0.20408163265306123</v>
      </c>
    </row>
    <row r="41" spans="2:7" ht="39" customHeight="1" thickBot="1" x14ac:dyDescent="0.25">
      <c r="B41" s="51" t="s">
        <v>23</v>
      </c>
      <c r="C41" s="69" t="s">
        <v>44</v>
      </c>
      <c r="D41" s="70" t="s">
        <v>8</v>
      </c>
      <c r="E41" s="71">
        <v>2</v>
      </c>
      <c r="F41" s="71">
        <v>2</v>
      </c>
      <c r="G41" s="72">
        <f>F41/E41</f>
        <v>1</v>
      </c>
    </row>
    <row r="42" spans="2:7" ht="15" thickBot="1" x14ac:dyDescent="0.25">
      <c r="B42" s="34" t="s">
        <v>48</v>
      </c>
      <c r="C42" s="35"/>
      <c r="D42" s="36"/>
      <c r="E42" s="37">
        <f>SUM(E41:E41)</f>
        <v>2</v>
      </c>
      <c r="F42" s="37">
        <f>SUM(F41:F41)</f>
        <v>2</v>
      </c>
      <c r="G42" s="38">
        <f>F42/E42</f>
        <v>1</v>
      </c>
    </row>
    <row r="43" spans="2:7" ht="21" customHeight="1" x14ac:dyDescent="0.2">
      <c r="B43" s="39" t="s">
        <v>33</v>
      </c>
      <c r="C43" s="73" t="s">
        <v>44</v>
      </c>
      <c r="D43" s="70" t="s">
        <v>8</v>
      </c>
      <c r="E43" s="71">
        <v>1</v>
      </c>
      <c r="F43" s="71">
        <v>1</v>
      </c>
      <c r="G43" s="72">
        <f>F43/E43</f>
        <v>1</v>
      </c>
    </row>
    <row r="44" spans="2:7" ht="21" customHeight="1" thickBot="1" x14ac:dyDescent="0.25">
      <c r="B44" s="39"/>
      <c r="C44" s="17"/>
      <c r="D44" s="74" t="s">
        <v>7</v>
      </c>
      <c r="E44" s="75">
        <v>1</v>
      </c>
      <c r="F44" s="75">
        <v>1</v>
      </c>
      <c r="G44" s="76">
        <f t="shared" ref="G44" si="2">F44/E44</f>
        <v>1</v>
      </c>
    </row>
    <row r="45" spans="2:7" ht="15" thickBot="1" x14ac:dyDescent="0.25">
      <c r="B45" s="34" t="s">
        <v>48</v>
      </c>
      <c r="C45" s="35"/>
      <c r="D45" s="36"/>
      <c r="E45" s="37">
        <f>SUM(E43:E44)</f>
        <v>2</v>
      </c>
      <c r="F45" s="37">
        <f>SUM(F43:F44)</f>
        <v>2</v>
      </c>
      <c r="G45" s="38">
        <f>F45/E45</f>
        <v>1</v>
      </c>
    </row>
    <row r="46" spans="2:7" x14ac:dyDescent="0.2">
      <c r="B46" s="39" t="s">
        <v>4</v>
      </c>
      <c r="C46" s="73" t="s">
        <v>44</v>
      </c>
      <c r="D46" s="41" t="s">
        <v>8</v>
      </c>
      <c r="E46" s="42">
        <v>6</v>
      </c>
      <c r="F46" s="42">
        <v>4</v>
      </c>
      <c r="G46" s="43">
        <f>F46/E46</f>
        <v>0.66666666666666663</v>
      </c>
    </row>
    <row r="47" spans="2:7" x14ac:dyDescent="0.2">
      <c r="B47" s="39"/>
      <c r="C47" s="17"/>
      <c r="D47" s="18" t="s">
        <v>10</v>
      </c>
      <c r="E47" s="19">
        <v>25</v>
      </c>
      <c r="F47" s="19">
        <v>11</v>
      </c>
      <c r="G47" s="21">
        <f t="shared" ref="G47:G48" si="3">F47/E47</f>
        <v>0.44</v>
      </c>
    </row>
    <row r="48" spans="2:7" ht="15" thickBot="1" x14ac:dyDescent="0.25">
      <c r="B48" s="39"/>
      <c r="C48" s="17"/>
      <c r="D48" s="18" t="s">
        <v>7</v>
      </c>
      <c r="E48" s="19">
        <v>17</v>
      </c>
      <c r="F48" s="19">
        <v>6</v>
      </c>
      <c r="G48" s="21">
        <f t="shared" si="3"/>
        <v>0.35294117647058826</v>
      </c>
    </row>
    <row r="49" spans="2:7" ht="15" thickBot="1" x14ac:dyDescent="0.25">
      <c r="B49" s="34" t="s">
        <v>48</v>
      </c>
      <c r="C49" s="35"/>
      <c r="D49" s="36"/>
      <c r="E49" s="37">
        <f>SUM(E46:E48)</f>
        <v>48</v>
      </c>
      <c r="F49" s="37">
        <f>SUM(F46:F48)</f>
        <v>21</v>
      </c>
      <c r="G49" s="38">
        <f>F49/E49</f>
        <v>0.4375</v>
      </c>
    </row>
    <row r="50" spans="2:7" x14ac:dyDescent="0.2">
      <c r="D50" s="63"/>
      <c r="E50" s="63"/>
      <c r="F50" s="63"/>
    </row>
    <row r="51" spans="2:7" x14ac:dyDescent="0.2">
      <c r="B51" s="5" t="s">
        <v>50</v>
      </c>
      <c r="C51" s="5"/>
    </row>
    <row r="52" spans="2:7" ht="15" thickBot="1" x14ac:dyDescent="0.25"/>
    <row r="53" spans="2:7" ht="15" thickBot="1" x14ac:dyDescent="0.25">
      <c r="B53" s="64" t="s">
        <v>17</v>
      </c>
      <c r="C53" s="65" t="s">
        <v>24</v>
      </c>
      <c r="D53" s="66" t="s">
        <v>19</v>
      </c>
      <c r="E53" s="66" t="s">
        <v>20</v>
      </c>
      <c r="F53" s="66" t="s">
        <v>21</v>
      </c>
      <c r="G53" s="67" t="s">
        <v>22</v>
      </c>
    </row>
    <row r="54" spans="2:7" s="83" customFormat="1" ht="26.25" thickBot="1" x14ac:dyDescent="0.3">
      <c r="B54" s="77" t="s">
        <v>23</v>
      </c>
      <c r="C54" s="78" t="s">
        <v>36</v>
      </c>
      <c r="D54" s="79" t="s">
        <v>8</v>
      </c>
      <c r="E54" s="80">
        <v>1</v>
      </c>
      <c r="F54" s="81">
        <v>1</v>
      </c>
      <c r="G54" s="82">
        <f>F54/E54</f>
        <v>1</v>
      </c>
    </row>
    <row r="55" spans="2:7" s="83" customFormat="1" ht="39" thickBot="1" x14ac:dyDescent="0.3">
      <c r="B55" s="77" t="s">
        <v>32</v>
      </c>
      <c r="C55" s="78" t="s">
        <v>26</v>
      </c>
      <c r="D55" s="79" t="s">
        <v>8</v>
      </c>
      <c r="E55" s="80">
        <v>2</v>
      </c>
      <c r="F55" s="81">
        <v>2</v>
      </c>
      <c r="G55" s="82">
        <v>1</v>
      </c>
    </row>
    <row r="56" spans="2:7" s="83" customFormat="1" ht="39" thickBot="1" x14ac:dyDescent="0.3">
      <c r="B56" s="77" t="s">
        <v>23</v>
      </c>
      <c r="C56" s="78" t="s">
        <v>26</v>
      </c>
      <c r="D56" s="79" t="s">
        <v>8</v>
      </c>
      <c r="E56" s="80">
        <v>11</v>
      </c>
      <c r="F56" s="81">
        <v>11</v>
      </c>
      <c r="G56" s="82">
        <f>F56/E56</f>
        <v>1</v>
      </c>
    </row>
    <row r="57" spans="2:7" s="83" customFormat="1" ht="39" thickBot="1" x14ac:dyDescent="0.3">
      <c r="B57" s="77" t="s">
        <v>37</v>
      </c>
      <c r="C57" s="78" t="s">
        <v>26</v>
      </c>
      <c r="D57" s="79" t="s">
        <v>8</v>
      </c>
      <c r="E57" s="80">
        <v>7</v>
      </c>
      <c r="F57" s="81">
        <v>6</v>
      </c>
      <c r="G57" s="82">
        <f>F57/E57</f>
        <v>0.8571428571428571</v>
      </c>
    </row>
    <row r="58" spans="2:7" s="83" customFormat="1" ht="21" customHeight="1" x14ac:dyDescent="0.25">
      <c r="B58" s="84" t="s">
        <v>32</v>
      </c>
      <c r="C58" s="85" t="s">
        <v>25</v>
      </c>
      <c r="D58" s="79" t="s">
        <v>8</v>
      </c>
      <c r="E58" s="80">
        <v>1</v>
      </c>
      <c r="F58" s="81">
        <v>1</v>
      </c>
      <c r="G58" s="82">
        <f>F58/E58</f>
        <v>1</v>
      </c>
    </row>
    <row r="59" spans="2:7" s="83" customFormat="1" ht="27.75" customHeight="1" thickBot="1" x14ac:dyDescent="0.3">
      <c r="B59" s="86"/>
      <c r="C59" s="87"/>
      <c r="D59" s="88" t="s">
        <v>6</v>
      </c>
      <c r="E59" s="89">
        <v>1</v>
      </c>
      <c r="F59" s="90">
        <v>1</v>
      </c>
      <c r="G59" s="91">
        <f t="shared" ref="G59" si="4">F59/E59</f>
        <v>1</v>
      </c>
    </row>
    <row r="60" spans="2:7" s="83" customFormat="1" x14ac:dyDescent="0.25">
      <c r="B60" s="10" t="s">
        <v>23</v>
      </c>
      <c r="C60" s="11" t="s">
        <v>25</v>
      </c>
      <c r="D60" s="92" t="s">
        <v>8</v>
      </c>
      <c r="E60" s="93">
        <v>14</v>
      </c>
      <c r="F60" s="94">
        <v>14</v>
      </c>
      <c r="G60" s="95">
        <f>F60/E60</f>
        <v>1</v>
      </c>
    </row>
    <row r="61" spans="2:7" s="83" customFormat="1" x14ac:dyDescent="0.25">
      <c r="B61" s="16"/>
      <c r="C61" s="17"/>
      <c r="D61" s="74" t="s">
        <v>52</v>
      </c>
      <c r="E61" s="96">
        <v>4</v>
      </c>
      <c r="F61" s="97">
        <v>4</v>
      </c>
      <c r="G61" s="76">
        <f>F61/E61</f>
        <v>1</v>
      </c>
    </row>
    <row r="62" spans="2:7" s="83" customFormat="1" x14ac:dyDescent="0.25">
      <c r="B62" s="16"/>
      <c r="C62" s="17"/>
      <c r="D62" s="74" t="s">
        <v>49</v>
      </c>
      <c r="E62" s="96">
        <v>1</v>
      </c>
      <c r="F62" s="97">
        <v>1</v>
      </c>
      <c r="G62" s="76">
        <f>F62/E62</f>
        <v>1</v>
      </c>
    </row>
    <row r="63" spans="2:7" s="83" customFormat="1" ht="15" thickBot="1" x14ac:dyDescent="0.3">
      <c r="B63" s="28"/>
      <c r="C63" s="29"/>
      <c r="D63" s="98" t="s">
        <v>6</v>
      </c>
      <c r="E63" s="99">
        <v>2</v>
      </c>
      <c r="F63" s="100">
        <v>2</v>
      </c>
      <c r="G63" s="101">
        <f t="shared" ref="G63:G88" si="5">F63/E63</f>
        <v>1</v>
      </c>
    </row>
    <row r="64" spans="2:7" s="83" customFormat="1" x14ac:dyDescent="0.25">
      <c r="B64" s="84" t="s">
        <v>37</v>
      </c>
      <c r="C64" s="85" t="s">
        <v>25</v>
      </c>
      <c r="D64" s="79" t="s">
        <v>8</v>
      </c>
      <c r="E64" s="80">
        <v>4</v>
      </c>
      <c r="F64" s="81">
        <v>4</v>
      </c>
      <c r="G64" s="82">
        <f t="shared" si="5"/>
        <v>1</v>
      </c>
    </row>
    <row r="65" spans="2:7" s="83" customFormat="1" x14ac:dyDescent="0.25">
      <c r="B65" s="102"/>
      <c r="C65" s="103"/>
      <c r="D65" s="104" t="s">
        <v>49</v>
      </c>
      <c r="E65" s="105">
        <v>2</v>
      </c>
      <c r="F65" s="106">
        <v>2</v>
      </c>
      <c r="G65" s="107">
        <f t="shared" si="5"/>
        <v>1</v>
      </c>
    </row>
    <row r="66" spans="2:7" s="83" customFormat="1" ht="15" thickBot="1" x14ac:dyDescent="0.3">
      <c r="B66" s="86"/>
      <c r="C66" s="87"/>
      <c r="D66" s="88" t="s">
        <v>6</v>
      </c>
      <c r="E66" s="89">
        <v>2</v>
      </c>
      <c r="F66" s="90">
        <v>2</v>
      </c>
      <c r="G66" s="91">
        <f t="shared" si="5"/>
        <v>1</v>
      </c>
    </row>
    <row r="67" spans="2:7" s="83" customFormat="1" ht="39" thickBot="1" x14ac:dyDescent="0.3">
      <c r="B67" s="108" t="s">
        <v>32</v>
      </c>
      <c r="C67" s="109" t="s">
        <v>31</v>
      </c>
      <c r="D67" s="110" t="s">
        <v>8</v>
      </c>
      <c r="E67" s="111">
        <v>1</v>
      </c>
      <c r="F67" s="112">
        <v>1</v>
      </c>
      <c r="G67" s="113">
        <f t="shared" si="5"/>
        <v>1</v>
      </c>
    </row>
    <row r="68" spans="2:7" s="83" customFormat="1" ht="39" thickBot="1" x14ac:dyDescent="0.3">
      <c r="B68" s="77" t="s">
        <v>23</v>
      </c>
      <c r="C68" s="78" t="s">
        <v>31</v>
      </c>
      <c r="D68" s="79" t="s">
        <v>8</v>
      </c>
      <c r="E68" s="80">
        <v>6</v>
      </c>
      <c r="F68" s="81">
        <v>5</v>
      </c>
      <c r="G68" s="82">
        <f t="shared" si="5"/>
        <v>0.83333333333333337</v>
      </c>
    </row>
    <row r="69" spans="2:7" s="83" customFormat="1" ht="39" thickBot="1" x14ac:dyDescent="0.3">
      <c r="B69" s="77" t="s">
        <v>33</v>
      </c>
      <c r="C69" s="78" t="s">
        <v>31</v>
      </c>
      <c r="D69" s="79" t="s">
        <v>8</v>
      </c>
      <c r="E69" s="80">
        <v>3</v>
      </c>
      <c r="F69" s="81">
        <v>2</v>
      </c>
      <c r="G69" s="82">
        <f t="shared" si="5"/>
        <v>0.66666666666666663</v>
      </c>
    </row>
    <row r="70" spans="2:7" s="83" customFormat="1" ht="15" thickBot="1" x14ac:dyDescent="0.3">
      <c r="B70" s="114" t="s">
        <v>23</v>
      </c>
      <c r="C70" s="115" t="s">
        <v>41</v>
      </c>
      <c r="D70" s="116" t="s">
        <v>8</v>
      </c>
      <c r="E70" s="117">
        <v>3</v>
      </c>
      <c r="F70" s="118">
        <v>2</v>
      </c>
      <c r="G70" s="119">
        <f t="shared" si="5"/>
        <v>0.66666666666666663</v>
      </c>
    </row>
    <row r="71" spans="2:7" s="83" customFormat="1" ht="15" thickBot="1" x14ac:dyDescent="0.3">
      <c r="B71" s="114" t="s">
        <v>37</v>
      </c>
      <c r="C71" s="115" t="s">
        <v>41</v>
      </c>
      <c r="D71" s="116" t="s">
        <v>49</v>
      </c>
      <c r="E71" s="117">
        <v>1</v>
      </c>
      <c r="F71" s="118">
        <v>1</v>
      </c>
      <c r="G71" s="119">
        <f t="shared" si="5"/>
        <v>1</v>
      </c>
    </row>
    <row r="72" spans="2:7" s="83" customFormat="1" ht="15" thickBot="1" x14ac:dyDescent="0.3">
      <c r="B72" s="114" t="s">
        <v>23</v>
      </c>
      <c r="C72" s="115" t="s">
        <v>35</v>
      </c>
      <c r="D72" s="116" t="s">
        <v>8</v>
      </c>
      <c r="E72" s="117">
        <v>4</v>
      </c>
      <c r="F72" s="118">
        <v>4</v>
      </c>
      <c r="G72" s="119">
        <f t="shared" si="5"/>
        <v>1</v>
      </c>
    </row>
    <row r="73" spans="2:7" s="83" customFormat="1" ht="15" thickBot="1" x14ac:dyDescent="0.3">
      <c r="B73" s="114" t="s">
        <v>37</v>
      </c>
      <c r="C73" s="115" t="s">
        <v>35</v>
      </c>
      <c r="D73" s="116" t="s">
        <v>8</v>
      </c>
      <c r="E73" s="117">
        <v>1</v>
      </c>
      <c r="F73" s="118">
        <v>1</v>
      </c>
      <c r="G73" s="119">
        <f t="shared" si="5"/>
        <v>1</v>
      </c>
    </row>
    <row r="74" spans="2:7" s="83" customFormat="1" ht="15" thickBot="1" x14ac:dyDescent="0.3">
      <c r="B74" s="120" t="s">
        <v>23</v>
      </c>
      <c r="C74" s="121" t="s">
        <v>43</v>
      </c>
      <c r="D74" s="122" t="s">
        <v>8</v>
      </c>
      <c r="E74" s="80">
        <v>2</v>
      </c>
      <c r="F74" s="81">
        <v>2</v>
      </c>
      <c r="G74" s="82">
        <f t="shared" ref="G74" si="6">F74/E74</f>
        <v>1</v>
      </c>
    </row>
    <row r="75" spans="2:7" s="83" customFormat="1" ht="15.75" customHeight="1" thickBot="1" x14ac:dyDescent="0.3">
      <c r="B75" s="120" t="s">
        <v>33</v>
      </c>
      <c r="C75" s="123"/>
      <c r="D75" s="124" t="s">
        <v>8</v>
      </c>
      <c r="E75" s="125">
        <v>1</v>
      </c>
      <c r="F75" s="126">
        <v>1</v>
      </c>
      <c r="G75" s="127">
        <f t="shared" si="5"/>
        <v>1</v>
      </c>
    </row>
    <row r="76" spans="2:7" ht="15" thickBot="1" x14ac:dyDescent="0.25">
      <c r="B76" s="56" t="s">
        <v>14</v>
      </c>
      <c r="C76" s="57"/>
      <c r="D76" s="58"/>
      <c r="E76" s="59">
        <f>SUM(E54:E75)</f>
        <v>74</v>
      </c>
      <c r="F76" s="59">
        <f>SUM(F54:F75)</f>
        <v>70</v>
      </c>
      <c r="G76" s="60">
        <f t="shared" si="5"/>
        <v>0.94594594594594594</v>
      </c>
    </row>
    <row r="77" spans="2:7" ht="23.25" customHeight="1" x14ac:dyDescent="0.2">
      <c r="B77" s="128" t="s">
        <v>5</v>
      </c>
      <c r="C77" s="129" t="s">
        <v>26</v>
      </c>
      <c r="D77" s="92" t="s">
        <v>8</v>
      </c>
      <c r="E77" s="93">
        <v>11</v>
      </c>
      <c r="F77" s="94">
        <v>10</v>
      </c>
      <c r="G77" s="95">
        <f t="shared" si="5"/>
        <v>0.90909090909090906</v>
      </c>
    </row>
    <row r="78" spans="2:7" ht="15.75" customHeight="1" thickBot="1" x14ac:dyDescent="0.25">
      <c r="B78" s="130"/>
      <c r="C78" s="131"/>
      <c r="D78" s="70" t="s">
        <v>49</v>
      </c>
      <c r="E78" s="132">
        <v>1</v>
      </c>
      <c r="F78" s="133">
        <v>1</v>
      </c>
      <c r="G78" s="72">
        <f t="shared" si="5"/>
        <v>1</v>
      </c>
    </row>
    <row r="79" spans="2:7" ht="20.25" customHeight="1" x14ac:dyDescent="0.2">
      <c r="B79" s="10" t="s">
        <v>5</v>
      </c>
      <c r="C79" s="85" t="s">
        <v>25</v>
      </c>
      <c r="D79" s="79" t="s">
        <v>8</v>
      </c>
      <c r="E79" s="80">
        <v>18</v>
      </c>
      <c r="F79" s="81">
        <v>17</v>
      </c>
      <c r="G79" s="95">
        <f t="shared" si="5"/>
        <v>0.94444444444444442</v>
      </c>
    </row>
    <row r="80" spans="2:7" ht="20.25" customHeight="1" thickBot="1" x14ac:dyDescent="0.25">
      <c r="B80" s="16"/>
      <c r="C80" s="103"/>
      <c r="D80" s="104" t="s">
        <v>6</v>
      </c>
      <c r="E80" s="105">
        <v>8</v>
      </c>
      <c r="F80" s="106">
        <v>5</v>
      </c>
      <c r="G80" s="76">
        <f t="shared" si="5"/>
        <v>0.625</v>
      </c>
    </row>
    <row r="81" spans="2:7" ht="39" thickBot="1" x14ac:dyDescent="0.25">
      <c r="B81" s="77" t="s">
        <v>5</v>
      </c>
      <c r="C81" s="78" t="s">
        <v>31</v>
      </c>
      <c r="D81" s="79" t="s">
        <v>8</v>
      </c>
      <c r="E81" s="80">
        <v>5</v>
      </c>
      <c r="F81" s="81">
        <v>4</v>
      </c>
      <c r="G81" s="82">
        <f t="shared" si="5"/>
        <v>0.8</v>
      </c>
    </row>
    <row r="82" spans="2:7" ht="28.5" customHeight="1" thickBot="1" x14ac:dyDescent="0.25">
      <c r="B82" s="134" t="s">
        <v>5</v>
      </c>
      <c r="C82" s="135" t="s">
        <v>34</v>
      </c>
      <c r="D82" s="136" t="s">
        <v>8</v>
      </c>
      <c r="E82" s="137">
        <v>1</v>
      </c>
      <c r="F82" s="138">
        <v>1</v>
      </c>
      <c r="G82" s="139">
        <f t="shared" si="5"/>
        <v>1</v>
      </c>
    </row>
    <row r="83" spans="2:7" ht="15" thickBot="1" x14ac:dyDescent="0.25">
      <c r="B83" s="134" t="s">
        <v>5</v>
      </c>
      <c r="C83" s="135" t="s">
        <v>40</v>
      </c>
      <c r="D83" s="136" t="s">
        <v>8</v>
      </c>
      <c r="E83" s="137">
        <v>2</v>
      </c>
      <c r="F83" s="138">
        <v>2</v>
      </c>
      <c r="G83" s="139">
        <f t="shared" si="5"/>
        <v>1</v>
      </c>
    </row>
    <row r="84" spans="2:7" ht="39" thickBot="1" x14ac:dyDescent="0.25">
      <c r="B84" s="134" t="s">
        <v>5</v>
      </c>
      <c r="C84" s="135" t="s">
        <v>42</v>
      </c>
      <c r="D84" s="136" t="s">
        <v>8</v>
      </c>
      <c r="E84" s="137">
        <v>1</v>
      </c>
      <c r="F84" s="138">
        <v>1</v>
      </c>
      <c r="G84" s="139">
        <f t="shared" si="5"/>
        <v>1</v>
      </c>
    </row>
    <row r="85" spans="2:7" ht="15" thickBot="1" x14ac:dyDescent="0.25">
      <c r="B85" s="56" t="s">
        <v>16</v>
      </c>
      <c r="C85" s="57"/>
      <c r="D85" s="58"/>
      <c r="E85" s="59">
        <f>SUM(E77:E84)</f>
        <v>47</v>
      </c>
      <c r="F85" s="59">
        <f>SUM(F77:F84)</f>
        <v>41</v>
      </c>
      <c r="G85" s="60">
        <f t="shared" si="5"/>
        <v>0.87234042553191493</v>
      </c>
    </row>
    <row r="86" spans="2:7" ht="39" thickBot="1" x14ac:dyDescent="0.25">
      <c r="B86" s="114" t="s">
        <v>4</v>
      </c>
      <c r="C86" s="140" t="s">
        <v>25</v>
      </c>
      <c r="D86" s="116" t="s">
        <v>8</v>
      </c>
      <c r="E86" s="117">
        <v>41</v>
      </c>
      <c r="F86" s="118">
        <v>23</v>
      </c>
      <c r="G86" s="119">
        <f t="shared" si="5"/>
        <v>0.56097560975609762</v>
      </c>
    </row>
    <row r="87" spans="2:7" ht="26.25" thickBot="1" x14ac:dyDescent="0.25">
      <c r="B87" s="114" t="s">
        <v>4</v>
      </c>
      <c r="C87" s="140" t="s">
        <v>43</v>
      </c>
      <c r="D87" s="116" t="s">
        <v>8</v>
      </c>
      <c r="E87" s="117">
        <v>2</v>
      </c>
      <c r="F87" s="118">
        <v>2</v>
      </c>
      <c r="G87" s="119">
        <f t="shared" si="5"/>
        <v>1</v>
      </c>
    </row>
    <row r="88" spans="2:7" ht="15" thickBot="1" x14ac:dyDescent="0.25">
      <c r="B88" s="56" t="s">
        <v>15</v>
      </c>
      <c r="C88" s="57"/>
      <c r="D88" s="58"/>
      <c r="E88" s="59">
        <f>SUM(E86:E87)</f>
        <v>43</v>
      </c>
      <c r="F88" s="59">
        <f>SUM(F86:F87)</f>
        <v>25</v>
      </c>
      <c r="G88" s="60">
        <f t="shared" si="5"/>
        <v>0.58139534883720934</v>
      </c>
    </row>
    <row r="90" spans="2:7" x14ac:dyDescent="0.2">
      <c r="B90" s="5" t="s">
        <v>55</v>
      </c>
      <c r="C90" s="5"/>
    </row>
    <row r="91" spans="2:7" ht="15" thickBot="1" x14ac:dyDescent="0.25"/>
    <row r="92" spans="2:7" ht="15" thickBot="1" x14ac:dyDescent="0.25">
      <c r="B92" s="64" t="s">
        <v>17</v>
      </c>
      <c r="C92" s="65" t="s">
        <v>24</v>
      </c>
      <c r="D92" s="66" t="s">
        <v>19</v>
      </c>
      <c r="E92" s="66" t="s">
        <v>20</v>
      </c>
      <c r="F92" s="66" t="s">
        <v>21</v>
      </c>
      <c r="G92" s="67" t="s">
        <v>22</v>
      </c>
    </row>
    <row r="93" spans="2:7" ht="57.75" customHeight="1" thickBot="1" x14ac:dyDescent="0.25">
      <c r="B93" s="141" t="s">
        <v>5</v>
      </c>
      <c r="C93" s="142" t="s">
        <v>53</v>
      </c>
      <c r="D93" s="74" t="s">
        <v>49</v>
      </c>
      <c r="E93" s="96">
        <v>1</v>
      </c>
      <c r="F93" s="97">
        <v>1</v>
      </c>
      <c r="G93" s="76">
        <f>F93/E93</f>
        <v>1</v>
      </c>
    </row>
    <row r="94" spans="2:7" ht="15" thickBot="1" x14ac:dyDescent="0.25">
      <c r="B94" s="56" t="s">
        <v>16</v>
      </c>
      <c r="C94" s="57"/>
      <c r="D94" s="58"/>
      <c r="E94" s="59">
        <f>SUM(E93:E93)</f>
        <v>1</v>
      </c>
      <c r="F94" s="59">
        <f>SUM(F93:F93)</f>
        <v>1</v>
      </c>
      <c r="G94" s="60">
        <f t="shared" ref="G94:G97" si="7">F94/E94</f>
        <v>1</v>
      </c>
    </row>
    <row r="95" spans="2:7" ht="21.75" customHeight="1" x14ac:dyDescent="0.2">
      <c r="B95" s="84" t="s">
        <v>4</v>
      </c>
      <c r="C95" s="85" t="s">
        <v>53</v>
      </c>
      <c r="D95" s="79" t="s">
        <v>8</v>
      </c>
      <c r="E95" s="80">
        <v>19</v>
      </c>
      <c r="F95" s="81">
        <v>17</v>
      </c>
      <c r="G95" s="82">
        <f t="shared" si="7"/>
        <v>0.89473684210526316</v>
      </c>
    </row>
    <row r="96" spans="2:7" ht="21.75" customHeight="1" x14ac:dyDescent="0.2">
      <c r="B96" s="102"/>
      <c r="C96" s="103"/>
      <c r="D96" s="104" t="s">
        <v>52</v>
      </c>
      <c r="E96" s="143">
        <v>38</v>
      </c>
      <c r="F96" s="143">
        <v>28</v>
      </c>
      <c r="G96" s="107">
        <f t="shared" si="7"/>
        <v>0.73684210526315785</v>
      </c>
    </row>
    <row r="97" spans="2:7" ht="21.75" customHeight="1" thickBot="1" x14ac:dyDescent="0.25">
      <c r="B97" s="86"/>
      <c r="C97" s="87"/>
      <c r="D97" s="88" t="s">
        <v>49</v>
      </c>
      <c r="E97" s="144">
        <v>88</v>
      </c>
      <c r="F97" s="144">
        <v>66</v>
      </c>
      <c r="G97" s="91">
        <f t="shared" si="7"/>
        <v>0.75</v>
      </c>
    </row>
    <row r="98" spans="2:7" ht="15" thickBot="1" x14ac:dyDescent="0.25">
      <c r="B98" s="56" t="s">
        <v>15</v>
      </c>
      <c r="C98" s="57"/>
      <c r="D98" s="58"/>
      <c r="E98" s="59">
        <f>SUM(E95:E97)</f>
        <v>145</v>
      </c>
      <c r="F98" s="59">
        <f>SUM(F95:F97)</f>
        <v>111</v>
      </c>
      <c r="G98" s="60">
        <f t="shared" ref="G98" si="8">F98/E98</f>
        <v>0.76551724137931032</v>
      </c>
    </row>
  </sheetData>
  <sheetProtection algorithmName="SHA-512" hashValue="XmiSR8S5s+cLZJ0libnCIPS5j5yCWiTXUBMpUZGLKrJETRUj0qCzro8WuuthVnmqoLlyFw9guu87lQjeL3vPTA==" saltValue="QC9T2EGSPd1CF5oxZCXkKw==" spinCount="100000" sheet="1" objects="1" scenarios="1"/>
  <mergeCells count="39">
    <mergeCell ref="B98:D98"/>
    <mergeCell ref="B94:D94"/>
    <mergeCell ref="B95:B97"/>
    <mergeCell ref="C95:C97"/>
    <mergeCell ref="B12:B16"/>
    <mergeCell ref="C12:C16"/>
    <mergeCell ref="B22:D22"/>
    <mergeCell ref="B23:B27"/>
    <mergeCell ref="C23:C27"/>
    <mergeCell ref="B17:B21"/>
    <mergeCell ref="C17:C21"/>
    <mergeCell ref="C74:C75"/>
    <mergeCell ref="B29:D29"/>
    <mergeCell ref="B31:D31"/>
    <mergeCell ref="B32:D32"/>
    <mergeCell ref="B34:D34"/>
    <mergeCell ref="B37:B39"/>
    <mergeCell ref="C37:C39"/>
    <mergeCell ref="B76:D76"/>
    <mergeCell ref="B79:B80"/>
    <mergeCell ref="C79:C80"/>
    <mergeCell ref="B77:B78"/>
    <mergeCell ref="C77:C78"/>
    <mergeCell ref="B85:D85"/>
    <mergeCell ref="B88:D88"/>
    <mergeCell ref="B40:D40"/>
    <mergeCell ref="B42:D42"/>
    <mergeCell ref="B43:B44"/>
    <mergeCell ref="C43:C44"/>
    <mergeCell ref="B45:D45"/>
    <mergeCell ref="B60:B63"/>
    <mergeCell ref="C60:C63"/>
    <mergeCell ref="B46:B48"/>
    <mergeCell ref="C46:C48"/>
    <mergeCell ref="B49:D49"/>
    <mergeCell ref="B58:B59"/>
    <mergeCell ref="C58:C59"/>
    <mergeCell ref="B64:B66"/>
    <mergeCell ref="C64:C6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FF4A2DACC0AB468042DD84110CB157" ma:contentTypeVersion="11" ma:contentTypeDescription="Crear nuevo documento." ma:contentTypeScope="" ma:versionID="2899cda46b3e285eefd17b6e38f078be">
  <xsd:schema xmlns:xsd="http://www.w3.org/2001/XMLSchema" xmlns:xs="http://www.w3.org/2001/XMLSchema" xmlns:p="http://schemas.microsoft.com/office/2006/metadata/properties" xmlns:ns3="1606905c-df32-4e8a-9bce-9a7e81d5fa82" xmlns:ns4="02da7b9c-e77f-40b9-9d47-bf5177422b21" targetNamespace="http://schemas.microsoft.com/office/2006/metadata/properties" ma:root="true" ma:fieldsID="b5627720c6c931b220fe446a7c54be84" ns3:_="" ns4:_="">
    <xsd:import namespace="1606905c-df32-4e8a-9bce-9a7e81d5fa82"/>
    <xsd:import namespace="02da7b9c-e77f-40b9-9d47-bf5177422b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6905c-df32-4e8a-9bce-9a7e81d5f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a7b9c-e77f-40b9-9d47-bf517742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16AD2B-2E54-4717-BCA9-1699CB6A56B8}">
  <ds:schemaRefs>
    <ds:schemaRef ds:uri="02da7b9c-e77f-40b9-9d47-bf5177422b21"/>
    <ds:schemaRef ds:uri="http://purl.org/dc/elements/1.1/"/>
    <ds:schemaRef ds:uri="http://schemas.microsoft.com/office/2006/metadata/properties"/>
    <ds:schemaRef ds:uri="1606905c-df32-4e8a-9bce-9a7e81d5fa82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9232AB-CFB8-45FF-8696-415D9FD336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EF18A-6541-410A-890E-A2F701612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6905c-df32-4e8a-9bce-9a7e81d5fa82"/>
    <ds:schemaRef ds:uri="02da7b9c-e77f-40b9-9d47-bf5177422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CERTIFICACIONES 2017</vt:lpstr>
      <vt:lpstr>CERTIFICACIONES 2018</vt:lpstr>
      <vt:lpstr>CERTIFICACIONES 2019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cp:lastPrinted>2017-10-11T22:55:58Z</cp:lastPrinted>
  <dcterms:created xsi:type="dcterms:W3CDTF">2016-11-11T17:16:47Z</dcterms:created>
  <dcterms:modified xsi:type="dcterms:W3CDTF">2020-02-07T19:26:03Z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0x01010091FF4A2DACC0AB468042DD84110CB157</vt:lpwstr>
  </property>
</Properties>
</file>