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5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5" yWindow="-15" windowWidth="11835" windowHeight="5925" tabRatio="889"/>
  </bookViews>
  <sheets>
    <sheet name="Becas posgrado" sheetId="19" r:id="rId1"/>
    <sheet name="Becas Lic. Sem." sheetId="2" r:id="rId2"/>
    <sheet name="Becas Lic. Cuatrim." sheetId="25" r:id="rId3"/>
    <sheet name="Becas PA " sheetId="23" r:id="rId4"/>
    <sheet name="Becas Prepas  " sheetId="7" r:id="rId5"/>
    <sheet name="Becas Secundaria" sheetId="9" r:id="rId6"/>
  </sheets>
  <definedNames>
    <definedName name="_xlnm.Print_Area" localSheetId="2">'Becas Lic. Cuatrim.'!$A$1:$R$52</definedName>
    <definedName name="_xlnm.Print_Area" localSheetId="1">'Becas Lic. Sem.'!$A$1:$S$47</definedName>
    <definedName name="_xlnm.Print_Area" localSheetId="3">'Becas PA '!$A$1:$R$41</definedName>
    <definedName name="_xlnm.Print_Area" localSheetId="0">'Becas posgrado'!$A$1:$R$67</definedName>
    <definedName name="_xlnm.Print_Area" localSheetId="4">'Becas Prepas  '!$A$1:$W$46</definedName>
    <definedName name="_xlnm.Print_Area" localSheetId="5">'Becas Secundaria'!$A$1:$S$40</definedName>
  </definedNames>
  <calcPr calcId="145621"/>
</workbook>
</file>

<file path=xl/calcChain.xml><?xml version="1.0" encoding="utf-8"?>
<calcChain xmlns="http://schemas.openxmlformats.org/spreadsheetml/2006/main">
  <c r="O20" i="25" l="1"/>
  <c r="O22" i="19"/>
  <c r="O21" i="19"/>
  <c r="O23" i="2" l="1"/>
  <c r="O22" i="2"/>
  <c r="O27" i="25" l="1"/>
  <c r="O29" i="19"/>
  <c r="O28" i="19"/>
  <c r="O15" i="2" l="1"/>
  <c r="O14" i="2"/>
  <c r="O14" i="25" l="1"/>
  <c r="K20" i="9" l="1"/>
  <c r="F20" i="9"/>
  <c r="K14" i="9"/>
  <c r="F14" i="9"/>
  <c r="O26" i="7"/>
  <c r="O25" i="7"/>
  <c r="O24" i="7"/>
  <c r="O23" i="7"/>
  <c r="J26" i="7"/>
  <c r="J25" i="7"/>
  <c r="J24" i="7"/>
  <c r="J23" i="7"/>
  <c r="T17" i="7"/>
  <c r="T16" i="7"/>
  <c r="T15" i="7"/>
  <c r="T14" i="7"/>
  <c r="O17" i="7"/>
  <c r="O16" i="7"/>
  <c r="O15" i="7"/>
  <c r="O14" i="7"/>
  <c r="J17" i="7"/>
  <c r="J16" i="7"/>
  <c r="J15" i="7"/>
  <c r="J14" i="7"/>
  <c r="J20" i="23"/>
  <c r="E20" i="23"/>
  <c r="J14" i="23"/>
  <c r="E14" i="23"/>
  <c r="T21" i="25"/>
  <c r="T20" i="25"/>
  <c r="T18" i="25"/>
  <c r="T17" i="25"/>
  <c r="G28" i="25"/>
  <c r="F28" i="25"/>
  <c r="D28" i="25"/>
  <c r="E28" i="25" s="1"/>
  <c r="C28" i="25"/>
  <c r="E27" i="25"/>
  <c r="L28" i="25"/>
  <c r="K28" i="25"/>
  <c r="I28" i="25"/>
  <c r="J28" i="25" s="1"/>
  <c r="H28" i="25"/>
  <c r="J27" i="25"/>
  <c r="G21" i="25"/>
  <c r="F21" i="25"/>
  <c r="D21" i="25"/>
  <c r="E21" i="25" s="1"/>
  <c r="C21" i="25"/>
  <c r="E20" i="25"/>
  <c r="L15" i="25"/>
  <c r="K15" i="25"/>
  <c r="I15" i="25"/>
  <c r="J15" i="25" s="1"/>
  <c r="H15" i="25"/>
  <c r="J14" i="25"/>
  <c r="J20" i="25"/>
  <c r="H21" i="25"/>
  <c r="I21" i="25"/>
  <c r="J21" i="25" s="1"/>
  <c r="K21" i="25"/>
  <c r="L21" i="25"/>
  <c r="M21" i="25"/>
  <c r="N21" i="25"/>
  <c r="P21" i="25"/>
  <c r="Q21" i="25"/>
  <c r="J23" i="2"/>
  <c r="J22" i="2"/>
  <c r="E23" i="2"/>
  <c r="E22" i="2"/>
  <c r="J15" i="2"/>
  <c r="J14" i="2"/>
  <c r="E15" i="2"/>
  <c r="E14" i="2"/>
  <c r="J29" i="19"/>
  <c r="J28" i="19"/>
  <c r="E29" i="19"/>
  <c r="E28" i="19"/>
  <c r="J22" i="19"/>
  <c r="J21" i="19"/>
  <c r="E22" i="19"/>
  <c r="E21" i="19"/>
  <c r="J15" i="19"/>
  <c r="J14" i="19"/>
  <c r="E15" i="19"/>
  <c r="E14" i="19"/>
  <c r="O21" i="25" l="1"/>
  <c r="T19" i="25" s="1"/>
  <c r="M23" i="19"/>
  <c r="U18" i="7" l="1"/>
  <c r="M21" i="9" l="1"/>
  <c r="L21" i="9"/>
  <c r="J21" i="9"/>
  <c r="I21" i="9"/>
  <c r="H21" i="9"/>
  <c r="G21" i="9"/>
  <c r="E21" i="9"/>
  <c r="F21" i="9" s="1"/>
  <c r="U21" i="9" s="1"/>
  <c r="D21" i="9"/>
  <c r="M15" i="9"/>
  <c r="L15" i="9"/>
  <c r="J15" i="9"/>
  <c r="I15" i="9"/>
  <c r="H15" i="9"/>
  <c r="G15" i="9"/>
  <c r="E15" i="9"/>
  <c r="D15" i="9"/>
  <c r="Q27" i="7"/>
  <c r="P27" i="7"/>
  <c r="N27" i="7"/>
  <c r="O27" i="7" s="1"/>
  <c r="M27" i="7"/>
  <c r="L27" i="7"/>
  <c r="K27" i="7"/>
  <c r="I27" i="7"/>
  <c r="H27" i="7"/>
  <c r="Q18" i="7"/>
  <c r="P18" i="7"/>
  <c r="N18" i="7"/>
  <c r="M18" i="7"/>
  <c r="L18" i="7"/>
  <c r="K18" i="7"/>
  <c r="I18" i="7"/>
  <c r="H18" i="7"/>
  <c r="L15" i="23"/>
  <c r="K15" i="23"/>
  <c r="I15" i="23"/>
  <c r="J15" i="23" s="1"/>
  <c r="H15" i="23"/>
  <c r="G15" i="23"/>
  <c r="F15" i="23"/>
  <c r="D15" i="23"/>
  <c r="C15" i="23"/>
  <c r="Q21" i="23"/>
  <c r="P21" i="23"/>
  <c r="N21" i="23"/>
  <c r="M21" i="23"/>
  <c r="L21" i="23"/>
  <c r="K21" i="23"/>
  <c r="I21" i="23"/>
  <c r="J21" i="23" s="1"/>
  <c r="T22" i="23" s="1"/>
  <c r="H21" i="23"/>
  <c r="G21" i="23"/>
  <c r="F21" i="23"/>
  <c r="D21" i="23"/>
  <c r="C21" i="23"/>
  <c r="E21" i="23" s="1"/>
  <c r="T21" i="23" s="1"/>
  <c r="Q28" i="25"/>
  <c r="P28" i="25"/>
  <c r="N28" i="25"/>
  <c r="M28" i="25"/>
  <c r="Q16" i="2"/>
  <c r="P16" i="2"/>
  <c r="N16" i="2"/>
  <c r="M16" i="2"/>
  <c r="L16" i="2"/>
  <c r="K16" i="2"/>
  <c r="I16" i="2"/>
  <c r="H16" i="2"/>
  <c r="J16" i="2" s="1"/>
  <c r="U14" i="2" s="1"/>
  <c r="G16" i="2"/>
  <c r="F16" i="2"/>
  <c r="D16" i="2"/>
  <c r="C16" i="2"/>
  <c r="Q24" i="2"/>
  <c r="P24" i="2"/>
  <c r="N24" i="2"/>
  <c r="M24" i="2"/>
  <c r="L24" i="2"/>
  <c r="K24" i="2"/>
  <c r="I24" i="2"/>
  <c r="H24" i="2"/>
  <c r="G24" i="2"/>
  <c r="F24" i="2"/>
  <c r="D24" i="2"/>
  <c r="C24" i="2"/>
  <c r="L30" i="19"/>
  <c r="K30" i="19"/>
  <c r="I30" i="19"/>
  <c r="H30" i="19"/>
  <c r="G30" i="19"/>
  <c r="F30" i="19"/>
  <c r="D30" i="19"/>
  <c r="C30" i="19"/>
  <c r="L23" i="19"/>
  <c r="K23" i="19"/>
  <c r="I23" i="19"/>
  <c r="H23" i="19"/>
  <c r="G23" i="19"/>
  <c r="F23" i="19"/>
  <c r="D23" i="19"/>
  <c r="E23" i="19" s="1"/>
  <c r="U18" i="19" s="1"/>
  <c r="C23" i="19"/>
  <c r="L16" i="19"/>
  <c r="K16" i="19"/>
  <c r="I16" i="19"/>
  <c r="H16" i="19"/>
  <c r="G16" i="19"/>
  <c r="F16" i="19"/>
  <c r="D16" i="19"/>
  <c r="E16" i="19" s="1"/>
  <c r="U15" i="19" s="1"/>
  <c r="C16" i="19"/>
  <c r="K21" i="9" l="1"/>
  <c r="U22" i="9" s="1"/>
  <c r="J27" i="7"/>
  <c r="O18" i="7"/>
  <c r="J18" i="7"/>
  <c r="E15" i="23"/>
  <c r="T14" i="23" s="1"/>
  <c r="J24" i="2"/>
  <c r="U21" i="2" s="1"/>
  <c r="E24" i="2"/>
  <c r="U20" i="2" s="1"/>
  <c r="E16" i="2"/>
  <c r="U13" i="2" s="1"/>
  <c r="J30" i="19"/>
  <c r="U22" i="19" s="1"/>
  <c r="J23" i="19"/>
  <c r="U19" i="19" s="1"/>
  <c r="J16" i="19"/>
  <c r="U16" i="19" s="1"/>
  <c r="O28" i="25"/>
  <c r="T22" i="25" s="1"/>
  <c r="O24" i="2"/>
  <c r="U22" i="2" s="1"/>
  <c r="O16" i="2"/>
  <c r="U15" i="2" s="1"/>
  <c r="F15" i="9"/>
  <c r="U14" i="9" s="1"/>
  <c r="K15" i="9"/>
  <c r="U15" i="9" s="1"/>
  <c r="E30" i="19"/>
  <c r="U21" i="19" s="1"/>
  <c r="U27" i="7" l="1"/>
  <c r="Q15" i="25"/>
  <c r="P15" i="25"/>
  <c r="N15" i="25"/>
  <c r="M15" i="25"/>
  <c r="G15" i="25"/>
  <c r="F15" i="25"/>
  <c r="D15" i="25"/>
  <c r="C15" i="25"/>
  <c r="E14" i="25"/>
  <c r="T13" i="25" s="1"/>
  <c r="O15" i="25" l="1"/>
  <c r="T15" i="25" s="1"/>
  <c r="E15" i="25"/>
  <c r="T14" i="25"/>
  <c r="Q30" i="19" l="1"/>
  <c r="P30" i="19"/>
  <c r="N30" i="19"/>
  <c r="M30" i="19"/>
  <c r="V18" i="7"/>
  <c r="R15" i="9"/>
  <c r="O30" i="19" l="1"/>
  <c r="U23" i="19" s="1"/>
  <c r="T25" i="7"/>
  <c r="S18" i="7" l="1"/>
  <c r="R18" i="7"/>
  <c r="O14" i="23" l="1"/>
  <c r="Q15" i="23"/>
  <c r="Q15" i="9"/>
  <c r="O15" i="9"/>
  <c r="N15" i="9"/>
  <c r="P14" i="9"/>
  <c r="P15" i="23"/>
  <c r="N15" i="23"/>
  <c r="M15" i="23"/>
  <c r="T15" i="23"/>
  <c r="Q16" i="19"/>
  <c r="P16" i="19"/>
  <c r="N16" i="19"/>
  <c r="M16" i="19"/>
  <c r="O15" i="19"/>
  <c r="O14" i="19"/>
  <c r="O15" i="23" l="1"/>
  <c r="T16" i="23" s="1"/>
  <c r="Y22" i="7"/>
  <c r="Y21" i="7"/>
  <c r="Y15" i="7"/>
  <c r="Y14" i="7"/>
  <c r="T18" i="7"/>
  <c r="Y16" i="7" s="1"/>
  <c r="P15" i="9"/>
  <c r="U16" i="9" s="1"/>
  <c r="O16" i="19"/>
  <c r="U17" i="19" s="1"/>
  <c r="Q23" i="19"/>
  <c r="P23" i="19"/>
  <c r="N23" i="19"/>
  <c r="V27" i="7"/>
  <c r="S27" i="7"/>
  <c r="R27" i="7"/>
  <c r="T26" i="7"/>
  <c r="T24" i="7"/>
  <c r="T23" i="7"/>
  <c r="R21" i="9"/>
  <c r="Q21" i="9"/>
  <c r="O21" i="9"/>
  <c r="N21" i="9"/>
  <c r="P20" i="9"/>
  <c r="E14" i="7"/>
  <c r="E15" i="7"/>
  <c r="E16" i="7"/>
  <c r="E17" i="7"/>
  <c r="C18" i="7"/>
  <c r="D18" i="7"/>
  <c r="F18" i="7"/>
  <c r="G18" i="7"/>
  <c r="T23" i="23" l="1"/>
  <c r="E18" i="7"/>
  <c r="T27" i="7"/>
  <c r="Y23" i="7" s="1"/>
  <c r="O23" i="19"/>
  <c r="U20" i="19" s="1"/>
  <c r="AB72" i="19"/>
  <c r="P21" i="9"/>
  <c r="U23" i="9" s="1"/>
  <c r="AB73" i="19"/>
  <c r="AB71" i="19"/>
  <c r="AB10" i="19" l="1"/>
</calcChain>
</file>

<file path=xl/sharedStrings.xml><?xml version="1.0" encoding="utf-8"?>
<sst xmlns="http://schemas.openxmlformats.org/spreadsheetml/2006/main" count="379" uniqueCount="61">
  <si>
    <t>Salamanca</t>
  </si>
  <si>
    <t>San Francisco</t>
  </si>
  <si>
    <t>Américas</t>
  </si>
  <si>
    <t>Total de Alumnos</t>
  </si>
  <si>
    <t>Alumnos Becados</t>
  </si>
  <si>
    <t>Becas Completas</t>
  </si>
  <si>
    <t>Alumnos con financ.</t>
  </si>
  <si>
    <t>Semestre</t>
  </si>
  <si>
    <t>TOTALES</t>
  </si>
  <si>
    <t>Campus</t>
  </si>
  <si>
    <t>BECAS</t>
  </si>
  <si>
    <t>%</t>
  </si>
  <si>
    <t>Cuatrimestre</t>
  </si>
  <si>
    <t>Juan Alonso de Torres</t>
  </si>
  <si>
    <t>Agosto - Diciembre 2004</t>
  </si>
  <si>
    <t>Campestre</t>
  </si>
  <si>
    <t>Enero - Abril 2014</t>
  </si>
  <si>
    <t>Ene. - Abr. 2014</t>
  </si>
  <si>
    <t>Febrero - Junio 2014</t>
  </si>
  <si>
    <t>Feb-Jun 2014</t>
  </si>
  <si>
    <t>Mayo - Agosto 2014</t>
  </si>
  <si>
    <t>Septiembre - Diciembre 2014</t>
  </si>
  <si>
    <t>Ene-Abr 2014</t>
  </si>
  <si>
    <t>May-Ago 2014</t>
  </si>
  <si>
    <t>Sep-Dic 2014</t>
  </si>
  <si>
    <t>Agosto - Diciembre 2014</t>
  </si>
  <si>
    <t>Ago-Dic 2014</t>
  </si>
  <si>
    <t>May. - Ago. 2014</t>
  </si>
  <si>
    <t>Sep. - Dic. 2014</t>
  </si>
  <si>
    <t>Enero - Abril 2015</t>
  </si>
  <si>
    <t>Mayo - Agosto 2015</t>
  </si>
  <si>
    <t>Septiembre - Diciembre 2015</t>
  </si>
  <si>
    <t>Ene. - Abr. 2015</t>
  </si>
  <si>
    <t>May. - Ago. 2015</t>
  </si>
  <si>
    <t>Sep. - Dic. 2015</t>
  </si>
  <si>
    <t>Agosto - Diciembre 2015</t>
  </si>
  <si>
    <t>Febrero - Junio 2015</t>
  </si>
  <si>
    <t>Ago-Dic 2015</t>
  </si>
  <si>
    <t>Feb-Jun 2015</t>
  </si>
  <si>
    <t>Ene-Abr 2015</t>
  </si>
  <si>
    <t>May-Ago 2015</t>
  </si>
  <si>
    <t>Sep-Dic 2015</t>
  </si>
  <si>
    <t>Enero - Abril 2016</t>
  </si>
  <si>
    <t>Mayo - Agosto 2016</t>
  </si>
  <si>
    <t>Septiembre - Diciembre 2016</t>
  </si>
  <si>
    <t>Ene. - Abr. 2016</t>
  </si>
  <si>
    <t>May. - Ago. 2016</t>
  </si>
  <si>
    <t>Sep. - Dic. 2016</t>
  </si>
  <si>
    <t>ESTADÍSTICA COMPARATIVA DE BECAS DE POSGRADO 2014-2016</t>
  </si>
  <si>
    <t>ESTADÍSTICA COMPARATIVA DE BECAS DE LICENCIATURA SEMESTRAL 2014-2016</t>
  </si>
  <si>
    <t>Febrero - Junio 2016</t>
  </si>
  <si>
    <t>Agosto - Diciembre 2016</t>
  </si>
  <si>
    <t>Feb-Jun 2016</t>
  </si>
  <si>
    <t>Ago-Dic 2016</t>
  </si>
  <si>
    <t>ESTADÍSTICA DE BECAS DE LICENCIATURA CUATRIMESTRAL 2014-2016</t>
  </si>
  <si>
    <t>Ene-Abr 2016</t>
  </si>
  <si>
    <t>May-Ago 2016</t>
  </si>
  <si>
    <t>Sep-Dic 2016</t>
  </si>
  <si>
    <t>ESTADÍSTICA COMPARATIVA DE BECAS DE PROFESIONAL ASOCIADO 2014-2016</t>
  </si>
  <si>
    <t>ESTADÍSTICA COMPARATIVA DE BECAS DE PREPARATORIA 2014-2016</t>
  </si>
  <si>
    <t>ESTADÍSTICA COMPARATIVA DE BECAS DE SECUNDARIA  2014-2016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</si>
</sst>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4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A79466"/>
        <bgColor indexed="64"/>
      </patternFill>
    </fill>
    <fill>
      <patternFill patternType="solid">
        <fgColor rgb="FF9BA9B8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35">
    <xf numFmtId="0" fontId="0" fillId="0" borderId="0" xfId="0"/>
    <xf numFmtId="0" fontId="6" fillId="3" borderId="0" xfId="0" applyFont="1" applyFill="1" applyAlignment="1" applyProtection="1">
      <protection hidden="1"/>
    </xf>
    <xf numFmtId="0" fontId="8" fillId="3" borderId="0" xfId="0" applyFont="1" applyFill="1" applyAlignment="1" applyProtection="1">
      <protection hidden="1"/>
    </xf>
    <xf numFmtId="0" fontId="4" fillId="3" borderId="0" xfId="0" applyFont="1" applyFill="1" applyAlignment="1" applyProtection="1">
      <protection hidden="1"/>
    </xf>
    <xf numFmtId="0" fontId="1" fillId="3" borderId="0" xfId="0" applyFont="1" applyFill="1" applyProtection="1">
      <protection hidden="1"/>
    </xf>
    <xf numFmtId="0" fontId="3" fillId="3" borderId="0" xfId="0" applyFont="1" applyFill="1" applyAlignment="1" applyProtection="1">
      <alignment horizontal="center"/>
      <protection hidden="1"/>
    </xf>
    <xf numFmtId="164" fontId="1" fillId="3" borderId="0" xfId="0" applyNumberFormat="1" applyFont="1" applyFill="1" applyProtection="1">
      <protection hidden="1"/>
    </xf>
    <xf numFmtId="0" fontId="1" fillId="3" borderId="0" xfId="0" applyFont="1" applyFill="1" applyAlignment="1" applyProtection="1">
      <alignment vertical="center"/>
      <protection hidden="1"/>
    </xf>
    <xf numFmtId="165" fontId="1" fillId="3" borderId="0" xfId="0" applyNumberFormat="1" applyFont="1" applyFill="1" applyProtection="1">
      <protection hidden="1"/>
    </xf>
    <xf numFmtId="164" fontId="1" fillId="3" borderId="0" xfId="0" applyNumberFormat="1" applyFont="1" applyFill="1" applyAlignment="1" applyProtection="1">
      <protection hidden="1"/>
    </xf>
    <xf numFmtId="0" fontId="1" fillId="3" borderId="29" xfId="0" applyFont="1" applyFill="1" applyBorder="1" applyAlignment="1" applyProtection="1">
      <alignment vertical="center"/>
      <protection hidden="1"/>
    </xf>
    <xf numFmtId="165" fontId="1" fillId="3" borderId="4" xfId="1" applyNumberFormat="1" applyFont="1" applyFill="1" applyBorder="1" applyAlignment="1" applyProtection="1">
      <alignment vertical="center"/>
      <protection hidden="1"/>
    </xf>
    <xf numFmtId="0" fontId="1" fillId="3" borderId="1" xfId="0" applyFont="1" applyFill="1" applyBorder="1" applyAlignment="1" applyProtection="1">
      <alignment vertical="center"/>
      <protection hidden="1"/>
    </xf>
    <xf numFmtId="164" fontId="1" fillId="3" borderId="1" xfId="0" applyNumberFormat="1" applyFont="1" applyFill="1" applyBorder="1" applyAlignment="1" applyProtection="1">
      <alignment vertical="center"/>
      <protection hidden="1"/>
    </xf>
    <xf numFmtId="2" fontId="1" fillId="3" borderId="1" xfId="0" applyNumberFormat="1" applyFont="1" applyFill="1" applyBorder="1" applyAlignment="1" applyProtection="1">
      <alignment vertical="center"/>
      <protection hidden="1"/>
    </xf>
    <xf numFmtId="0" fontId="1" fillId="2" borderId="3" xfId="0" applyFont="1" applyFill="1" applyBorder="1" applyAlignment="1" applyProtection="1">
      <alignment vertical="center"/>
      <protection hidden="1"/>
    </xf>
    <xf numFmtId="0" fontId="1" fillId="3" borderId="22" xfId="0" applyFont="1" applyFill="1" applyBorder="1" applyAlignment="1" applyProtection="1">
      <alignment vertical="center"/>
      <protection hidden="1"/>
    </xf>
    <xf numFmtId="165" fontId="1" fillId="3" borderId="49" xfId="1" applyNumberFormat="1" applyFont="1" applyFill="1" applyBorder="1" applyAlignment="1" applyProtection="1">
      <alignment vertical="center"/>
      <protection hidden="1"/>
    </xf>
    <xf numFmtId="0" fontId="1" fillId="3" borderId="50" xfId="0" applyFont="1" applyFill="1" applyBorder="1" applyAlignment="1" applyProtection="1">
      <alignment vertical="center"/>
      <protection hidden="1"/>
    </xf>
    <xf numFmtId="164" fontId="1" fillId="3" borderId="44" xfId="0" applyNumberFormat="1" applyFont="1" applyFill="1" applyBorder="1" applyAlignment="1" applyProtection="1">
      <alignment vertical="center"/>
      <protection hidden="1"/>
    </xf>
    <xf numFmtId="2" fontId="1" fillId="3" borderId="50" xfId="0" applyNumberFormat="1" applyFont="1" applyFill="1" applyBorder="1" applyAlignment="1" applyProtection="1">
      <alignment vertical="center"/>
      <protection hidden="1"/>
    </xf>
    <xf numFmtId="0" fontId="1" fillId="2" borderId="53" xfId="0" applyFont="1" applyFill="1" applyBorder="1" applyAlignment="1" applyProtection="1">
      <alignment vertical="center"/>
      <protection hidden="1"/>
    </xf>
    <xf numFmtId="0" fontId="1" fillId="3" borderId="12" xfId="0" applyFont="1" applyFill="1" applyBorder="1" applyAlignment="1" applyProtection="1">
      <alignment vertical="center"/>
      <protection hidden="1"/>
    </xf>
    <xf numFmtId="0" fontId="1" fillId="3" borderId="53" xfId="0" applyFont="1" applyFill="1" applyBorder="1" applyAlignment="1" applyProtection="1">
      <alignment vertical="center"/>
      <protection hidden="1"/>
    </xf>
    <xf numFmtId="0" fontId="1" fillId="3" borderId="56" xfId="0" applyFont="1" applyFill="1" applyBorder="1" applyAlignment="1" applyProtection="1">
      <alignment vertical="center"/>
      <protection hidden="1"/>
    </xf>
    <xf numFmtId="2" fontId="1" fillId="3" borderId="0" xfId="0" applyNumberFormat="1" applyFont="1" applyFill="1" applyProtection="1">
      <protection hidden="1"/>
    </xf>
    <xf numFmtId="0" fontId="1" fillId="3" borderId="4" xfId="0" applyFont="1" applyFill="1" applyBorder="1" applyAlignment="1" applyProtection="1">
      <alignment vertical="center"/>
      <protection hidden="1"/>
    </xf>
    <xf numFmtId="165" fontId="1" fillId="3" borderId="9" xfId="1" applyNumberFormat="1" applyFont="1" applyFill="1" applyBorder="1" applyAlignment="1" applyProtection="1">
      <alignment vertical="center"/>
      <protection hidden="1"/>
    </xf>
    <xf numFmtId="0" fontId="1" fillId="3" borderId="3" xfId="0" applyFont="1" applyFill="1" applyBorder="1" applyAlignment="1" applyProtection="1">
      <alignment vertical="center"/>
      <protection hidden="1"/>
    </xf>
    <xf numFmtId="0" fontId="1" fillId="3" borderId="49" xfId="0" applyFont="1" applyFill="1" applyBorder="1" applyAlignment="1" applyProtection="1">
      <alignment vertical="center"/>
      <protection hidden="1"/>
    </xf>
    <xf numFmtId="165" fontId="1" fillId="3" borderId="52" xfId="1" applyNumberFormat="1" applyFont="1" applyFill="1" applyBorder="1" applyAlignment="1" applyProtection="1">
      <alignment vertical="center"/>
      <protection hidden="1"/>
    </xf>
    <xf numFmtId="0" fontId="1" fillId="3" borderId="0" xfId="0" applyFont="1" applyFill="1" applyBorder="1" applyAlignment="1" applyProtection="1">
      <protection hidden="1"/>
    </xf>
    <xf numFmtId="165" fontId="1" fillId="3" borderId="43" xfId="1" applyNumberFormat="1" applyFont="1" applyFill="1" applyBorder="1" applyAlignment="1" applyProtection="1">
      <alignment vertical="center"/>
      <protection hidden="1"/>
    </xf>
    <xf numFmtId="0" fontId="1" fillId="3" borderId="44" xfId="0" applyFont="1" applyFill="1" applyBorder="1" applyAlignment="1" applyProtection="1">
      <alignment vertical="center"/>
      <protection hidden="1"/>
    </xf>
    <xf numFmtId="2" fontId="1" fillId="3" borderId="44" xfId="0" applyNumberFormat="1" applyFont="1" applyFill="1" applyBorder="1" applyAlignment="1" applyProtection="1">
      <alignment vertical="center"/>
      <protection hidden="1"/>
    </xf>
    <xf numFmtId="0" fontId="1" fillId="2" borderId="45" xfId="0" applyFont="1" applyFill="1" applyBorder="1" applyAlignment="1" applyProtection="1">
      <alignment vertical="center"/>
      <protection hidden="1"/>
    </xf>
    <xf numFmtId="0" fontId="1" fillId="3" borderId="40" xfId="0" applyFont="1" applyFill="1" applyBorder="1" applyAlignment="1" applyProtection="1">
      <alignment vertical="center"/>
      <protection hidden="1"/>
    </xf>
    <xf numFmtId="165" fontId="1" fillId="3" borderId="1" xfId="1" applyNumberFormat="1" applyFont="1" applyFill="1" applyBorder="1" applyAlignment="1" applyProtection="1">
      <alignment vertical="center"/>
      <protection hidden="1"/>
    </xf>
    <xf numFmtId="0" fontId="1" fillId="3" borderId="6" xfId="0" applyFont="1" applyFill="1" applyBorder="1" applyAlignment="1" applyProtection="1">
      <alignment vertical="center"/>
      <protection hidden="1"/>
    </xf>
    <xf numFmtId="0" fontId="1" fillId="3" borderId="5" xfId="0" applyFont="1" applyFill="1" applyBorder="1" applyAlignment="1" applyProtection="1">
      <alignment vertical="center"/>
      <protection hidden="1"/>
    </xf>
    <xf numFmtId="165" fontId="1" fillId="3" borderId="2" xfId="1" applyNumberFormat="1" applyFont="1" applyFill="1" applyBorder="1" applyAlignment="1" applyProtection="1">
      <alignment vertical="center"/>
      <protection hidden="1"/>
    </xf>
    <xf numFmtId="0" fontId="1" fillId="3" borderId="2" xfId="0" applyFont="1" applyFill="1" applyBorder="1" applyAlignment="1" applyProtection="1">
      <alignment vertical="center"/>
      <protection hidden="1"/>
    </xf>
    <xf numFmtId="2" fontId="1" fillId="3" borderId="2" xfId="0" applyNumberFormat="1" applyFont="1" applyFill="1" applyBorder="1" applyAlignment="1" applyProtection="1">
      <alignment vertical="center"/>
      <protection hidden="1"/>
    </xf>
    <xf numFmtId="0" fontId="1" fillId="3" borderId="7" xfId="0" applyFont="1" applyFill="1" applyBorder="1" applyAlignment="1" applyProtection="1">
      <alignment vertical="center"/>
      <protection hidden="1"/>
    </xf>
    <xf numFmtId="165" fontId="1" fillId="3" borderId="11" xfId="1" applyNumberFormat="1" applyFont="1" applyFill="1" applyBorder="1" applyAlignment="1" applyProtection="1">
      <alignment vertical="center"/>
      <protection hidden="1"/>
    </xf>
    <xf numFmtId="0" fontId="1" fillId="2" borderId="8" xfId="0" applyFont="1" applyFill="1" applyBorder="1" applyAlignment="1" applyProtection="1">
      <alignment vertical="center"/>
      <protection hidden="1"/>
    </xf>
    <xf numFmtId="165" fontId="1" fillId="3" borderId="50" xfId="1" applyNumberFormat="1" applyFont="1" applyFill="1" applyBorder="1" applyAlignment="1" applyProtection="1">
      <alignment vertical="center"/>
      <protection hidden="1"/>
    </xf>
    <xf numFmtId="0" fontId="1" fillId="3" borderId="51" xfId="0" applyFont="1" applyFill="1" applyBorder="1" applyAlignment="1" applyProtection="1">
      <alignment vertical="center"/>
      <protection hidden="1"/>
    </xf>
    <xf numFmtId="165" fontId="1" fillId="3" borderId="23" xfId="1" applyNumberFormat="1" applyFont="1" applyFill="1" applyBorder="1" applyAlignment="1" applyProtection="1">
      <alignment vertical="center"/>
      <protection hidden="1"/>
    </xf>
    <xf numFmtId="0" fontId="1" fillId="3" borderId="58" xfId="0" applyFont="1" applyFill="1" applyBorder="1" applyAlignment="1" applyProtection="1">
      <alignment vertical="center"/>
      <protection hidden="1"/>
    </xf>
    <xf numFmtId="164" fontId="1" fillId="3" borderId="58" xfId="0" applyNumberFormat="1" applyFont="1" applyFill="1" applyBorder="1" applyAlignment="1" applyProtection="1">
      <alignment vertical="center"/>
      <protection hidden="1"/>
    </xf>
    <xf numFmtId="2" fontId="1" fillId="3" borderId="58" xfId="0" applyNumberFormat="1" applyFont="1" applyFill="1" applyBorder="1" applyAlignment="1" applyProtection="1">
      <alignment vertical="center"/>
      <protection hidden="1"/>
    </xf>
    <xf numFmtId="0" fontId="1" fillId="2" borderId="59" xfId="0" applyFont="1" applyFill="1" applyBorder="1" applyAlignment="1" applyProtection="1">
      <alignment vertical="center"/>
      <protection hidden="1"/>
    </xf>
    <xf numFmtId="0" fontId="1" fillId="3" borderId="26" xfId="0" applyFont="1" applyFill="1" applyBorder="1" applyAlignment="1" applyProtection="1">
      <alignment vertical="center"/>
      <protection hidden="1"/>
    </xf>
    <xf numFmtId="0" fontId="10" fillId="3" borderId="0" xfId="0" applyFont="1" applyFill="1" applyProtection="1">
      <protection hidden="1"/>
    </xf>
    <xf numFmtId="0" fontId="11" fillId="3" borderId="0" xfId="0" applyFont="1" applyFill="1" applyAlignment="1" applyProtection="1">
      <protection hidden="1"/>
    </xf>
    <xf numFmtId="0" fontId="12" fillId="3" borderId="0" xfId="0" applyFont="1" applyFill="1" applyAlignment="1" applyProtection="1">
      <protection hidden="1"/>
    </xf>
    <xf numFmtId="0" fontId="13" fillId="3" borderId="0" xfId="0" applyFont="1" applyFill="1" applyAlignment="1" applyProtection="1">
      <alignment horizontal="center"/>
      <protection hidden="1"/>
    </xf>
    <xf numFmtId="0" fontId="10" fillId="3" borderId="0" xfId="0" applyFont="1" applyFill="1" applyAlignment="1" applyProtection="1">
      <alignment horizontal="left"/>
      <protection hidden="1"/>
    </xf>
    <xf numFmtId="164" fontId="10" fillId="3" borderId="0" xfId="0" applyNumberFormat="1" applyFont="1" applyFill="1" applyProtection="1">
      <protection hidden="1"/>
    </xf>
    <xf numFmtId="0" fontId="5" fillId="4" borderId="13" xfId="0" applyFont="1" applyFill="1" applyBorder="1" applyAlignment="1" applyProtection="1">
      <alignment horizontal="center" vertical="center" wrapText="1"/>
      <protection hidden="1"/>
    </xf>
    <xf numFmtId="0" fontId="2" fillId="4" borderId="14" xfId="0" applyFont="1" applyFill="1" applyBorder="1" applyAlignment="1" applyProtection="1">
      <alignment horizontal="center" vertical="center" wrapText="1"/>
      <protection hidden="1"/>
    </xf>
    <xf numFmtId="0" fontId="2" fillId="4" borderId="15" xfId="0" applyFont="1" applyFill="1" applyBorder="1" applyAlignment="1" applyProtection="1">
      <alignment horizontal="center" vertical="center" wrapText="1"/>
      <protection hidden="1"/>
    </xf>
    <xf numFmtId="0" fontId="5" fillId="4" borderId="16" xfId="0" applyFont="1" applyFill="1" applyBorder="1" applyAlignment="1" applyProtection="1">
      <alignment horizontal="center" vertical="center" wrapText="1"/>
      <protection hidden="1"/>
    </xf>
    <xf numFmtId="0" fontId="2" fillId="4" borderId="19" xfId="0" applyFont="1" applyFill="1" applyBorder="1" applyAlignment="1" applyProtection="1">
      <alignment horizontal="center" vertical="center" wrapText="1"/>
      <protection hidden="1"/>
    </xf>
    <xf numFmtId="0" fontId="5" fillId="4" borderId="25" xfId="0" applyFont="1" applyFill="1" applyBorder="1" applyAlignment="1" applyProtection="1">
      <alignment horizontal="center" vertical="center" wrapText="1"/>
      <protection hidden="1"/>
    </xf>
    <xf numFmtId="0" fontId="5" fillId="4" borderId="14" xfId="0" applyFont="1" applyFill="1" applyBorder="1" applyAlignment="1" applyProtection="1">
      <alignment horizontal="center" vertical="center" wrapText="1"/>
      <protection hidden="1"/>
    </xf>
    <xf numFmtId="0" fontId="2" fillId="4" borderId="17" xfId="0" applyFont="1" applyFill="1" applyBorder="1" applyAlignment="1" applyProtection="1">
      <alignment horizontal="center" vertical="center" wrapText="1"/>
      <protection hidden="1"/>
    </xf>
    <xf numFmtId="0" fontId="9" fillId="5" borderId="13" xfId="0" applyFont="1" applyFill="1" applyBorder="1" applyAlignment="1" applyProtection="1">
      <alignment horizontal="center" vertical="center"/>
      <protection hidden="1"/>
    </xf>
    <xf numFmtId="165" fontId="9" fillId="5" borderId="54" xfId="0" applyNumberFormat="1" applyFont="1" applyFill="1" applyBorder="1" applyAlignment="1" applyProtection="1">
      <alignment vertical="center"/>
      <protection hidden="1"/>
    </xf>
    <xf numFmtId="165" fontId="9" fillId="5" borderId="47" xfId="0" applyNumberFormat="1" applyFont="1" applyFill="1" applyBorder="1" applyAlignment="1" applyProtection="1">
      <alignment vertical="center"/>
      <protection hidden="1"/>
    </xf>
    <xf numFmtId="164" fontId="9" fillId="5" borderId="47" xfId="0" applyNumberFormat="1" applyFont="1" applyFill="1" applyBorder="1" applyAlignment="1" applyProtection="1">
      <alignment vertical="center"/>
      <protection hidden="1"/>
    </xf>
    <xf numFmtId="165" fontId="9" fillId="5" borderId="48" xfId="0" applyNumberFormat="1" applyFont="1" applyFill="1" applyBorder="1" applyAlignment="1" applyProtection="1">
      <alignment vertical="center"/>
      <protection hidden="1"/>
    </xf>
    <xf numFmtId="165" fontId="10" fillId="3" borderId="0" xfId="0" applyNumberFormat="1" applyFont="1" applyFill="1" applyProtection="1">
      <protection hidden="1"/>
    </xf>
    <xf numFmtId="2" fontId="10" fillId="3" borderId="0" xfId="0" applyNumberFormat="1" applyFont="1" applyFill="1" applyProtection="1">
      <protection hidden="1"/>
    </xf>
    <xf numFmtId="0" fontId="2" fillId="4" borderId="25" xfId="0" applyFont="1" applyFill="1" applyBorder="1" applyAlignment="1" applyProtection="1">
      <alignment horizontal="center" vertical="center" wrapText="1"/>
      <protection hidden="1"/>
    </xf>
    <xf numFmtId="0" fontId="2" fillId="4" borderId="13" xfId="0" applyFont="1" applyFill="1" applyBorder="1" applyAlignment="1" applyProtection="1">
      <alignment horizontal="center" vertical="center" wrapText="1"/>
      <protection hidden="1"/>
    </xf>
    <xf numFmtId="0" fontId="2" fillId="4" borderId="16" xfId="0" applyFont="1" applyFill="1" applyBorder="1" applyAlignment="1" applyProtection="1">
      <alignment horizontal="center" vertical="center" wrapText="1"/>
      <protection hidden="1"/>
    </xf>
    <xf numFmtId="0" fontId="9" fillId="5" borderId="54" xfId="0" applyFont="1" applyFill="1" applyBorder="1" applyAlignment="1" applyProtection="1">
      <alignment horizontal="center" vertical="center"/>
      <protection hidden="1"/>
    </xf>
    <xf numFmtId="165" fontId="9" fillId="5" borderId="46" xfId="0" applyNumberFormat="1" applyFont="1" applyFill="1" applyBorder="1" applyAlignment="1" applyProtection="1">
      <alignment vertical="center"/>
      <protection hidden="1"/>
    </xf>
    <xf numFmtId="0" fontId="2" fillId="4" borderId="54" xfId="0" applyFont="1" applyFill="1" applyBorder="1" applyAlignment="1" applyProtection="1">
      <alignment horizontal="justify" vertical="center" wrapText="1"/>
      <protection hidden="1"/>
    </xf>
    <xf numFmtId="0" fontId="2" fillId="4" borderId="47" xfId="0" applyFont="1" applyFill="1" applyBorder="1" applyAlignment="1" applyProtection="1">
      <alignment horizontal="justify" vertical="center" wrapText="1"/>
      <protection hidden="1"/>
    </xf>
    <xf numFmtId="0" fontId="2" fillId="4" borderId="47" xfId="0" applyFont="1" applyFill="1" applyBorder="1" applyAlignment="1" applyProtection="1">
      <alignment horizontal="center" vertical="center" wrapText="1"/>
      <protection hidden="1"/>
    </xf>
    <xf numFmtId="0" fontId="2" fillId="4" borderId="48" xfId="0" applyFont="1" applyFill="1" applyBorder="1" applyAlignment="1" applyProtection="1">
      <alignment horizontal="center" vertical="center" wrapText="1"/>
      <protection hidden="1"/>
    </xf>
    <xf numFmtId="0" fontId="2" fillId="4" borderId="25" xfId="0" applyFont="1" applyFill="1" applyBorder="1" applyAlignment="1" applyProtection="1">
      <alignment horizontal="justify" vertical="center" wrapText="1"/>
      <protection hidden="1"/>
    </xf>
    <xf numFmtId="0" fontId="2" fillId="4" borderId="14" xfId="0" applyFont="1" applyFill="1" applyBorder="1" applyAlignment="1" applyProtection="1">
      <alignment horizontal="justify" vertical="center" wrapText="1"/>
      <protection hidden="1"/>
    </xf>
    <xf numFmtId="0" fontId="9" fillId="5" borderId="57" xfId="0" applyFont="1" applyFill="1" applyBorder="1" applyAlignment="1" applyProtection="1">
      <alignment horizontal="center" vertical="center"/>
      <protection hidden="1"/>
    </xf>
    <xf numFmtId="0" fontId="2" fillId="4" borderId="20" xfId="0" applyFont="1" applyFill="1" applyBorder="1" applyAlignment="1" applyProtection="1">
      <alignment horizontal="center" vertical="center" wrapText="1"/>
      <protection hidden="1"/>
    </xf>
    <xf numFmtId="0" fontId="2" fillId="4" borderId="21" xfId="0" applyFont="1" applyFill="1" applyBorder="1" applyAlignment="1" applyProtection="1">
      <alignment horizontal="center" vertical="center" wrapText="1"/>
      <protection hidden="1"/>
    </xf>
    <xf numFmtId="0" fontId="2" fillId="4" borderId="18" xfId="0" applyFont="1" applyFill="1" applyBorder="1" applyAlignment="1" applyProtection="1">
      <alignment horizontal="center" vertical="center" wrapText="1"/>
      <protection hidden="1"/>
    </xf>
    <xf numFmtId="0" fontId="1" fillId="4" borderId="0" xfId="0" applyFont="1" applyFill="1" applyProtection="1">
      <protection hidden="1"/>
    </xf>
    <xf numFmtId="165" fontId="9" fillId="5" borderId="55" xfId="0" applyNumberFormat="1" applyFont="1" applyFill="1" applyBorder="1" applyAlignment="1" applyProtection="1">
      <alignment vertical="center"/>
      <protection hidden="1"/>
    </xf>
    <xf numFmtId="0" fontId="9" fillId="5" borderId="28" xfId="0" applyFont="1" applyFill="1" applyBorder="1" applyProtection="1">
      <protection hidden="1"/>
    </xf>
    <xf numFmtId="165" fontId="10" fillId="3" borderId="0" xfId="0" applyNumberFormat="1" applyFont="1" applyFill="1" applyAlignment="1" applyProtection="1">
      <alignment horizontal="left"/>
      <protection hidden="1"/>
    </xf>
    <xf numFmtId="0" fontId="2" fillId="4" borderId="54" xfId="0" applyFont="1" applyFill="1" applyBorder="1" applyAlignment="1" applyProtection="1">
      <alignment horizontal="center" vertical="center" wrapText="1"/>
      <protection hidden="1"/>
    </xf>
    <xf numFmtId="0" fontId="9" fillId="5" borderId="26" xfId="0" applyFont="1" applyFill="1" applyBorder="1" applyAlignment="1" applyProtection="1">
      <alignment horizontal="center" vertical="center"/>
      <protection hidden="1"/>
    </xf>
    <xf numFmtId="0" fontId="4" fillId="4" borderId="34" xfId="0" applyFont="1" applyFill="1" applyBorder="1" applyAlignment="1" applyProtection="1">
      <alignment horizontal="center" vertical="center"/>
      <protection hidden="1"/>
    </xf>
    <xf numFmtId="0" fontId="4" fillId="4" borderId="36" xfId="0" applyFont="1" applyFill="1" applyBorder="1" applyAlignment="1" applyProtection="1">
      <alignment horizontal="center" vertical="center"/>
      <protection hidden="1"/>
    </xf>
    <xf numFmtId="0" fontId="4" fillId="4" borderId="13" xfId="0" applyFont="1" applyFill="1" applyBorder="1" applyAlignment="1" applyProtection="1">
      <alignment horizontal="center" vertical="center"/>
      <protection hidden="1"/>
    </xf>
    <xf numFmtId="0" fontId="7" fillId="3" borderId="0" xfId="0" applyFont="1" applyFill="1" applyAlignment="1" applyProtection="1">
      <alignment horizontal="left"/>
      <protection hidden="1"/>
    </xf>
    <xf numFmtId="0" fontId="1" fillId="4" borderId="29" xfId="0" applyFont="1" applyFill="1" applyBorder="1" applyAlignment="1" applyProtection="1">
      <alignment horizontal="center"/>
      <protection hidden="1"/>
    </xf>
    <xf numFmtId="0" fontId="1" fillId="4" borderId="30" xfId="0" applyFont="1" applyFill="1" applyBorder="1" applyAlignment="1" applyProtection="1">
      <alignment horizontal="center"/>
      <protection hidden="1"/>
    </xf>
    <xf numFmtId="0" fontId="1" fillId="4" borderId="31" xfId="0" applyFont="1" applyFill="1" applyBorder="1" applyAlignment="1" applyProtection="1">
      <alignment horizontal="center"/>
      <protection hidden="1"/>
    </xf>
    <xf numFmtId="0" fontId="1" fillId="4" borderId="26" xfId="0" applyFont="1" applyFill="1" applyBorder="1" applyAlignment="1" applyProtection="1">
      <alignment horizontal="center" vertical="center"/>
      <protection hidden="1"/>
    </xf>
    <xf numFmtId="0" fontId="1" fillId="4" borderId="28" xfId="0" applyFont="1" applyFill="1" applyBorder="1" applyAlignment="1" applyProtection="1">
      <alignment horizontal="center" vertical="center"/>
      <protection hidden="1"/>
    </xf>
    <xf numFmtId="0" fontId="1" fillId="4" borderId="27" xfId="0" applyFont="1" applyFill="1" applyBorder="1" applyAlignment="1" applyProtection="1">
      <alignment horizontal="center" vertical="center"/>
      <protection hidden="1"/>
    </xf>
    <xf numFmtId="0" fontId="4" fillId="4" borderId="23" xfId="0" applyFont="1" applyFill="1" applyBorder="1" applyAlignment="1" applyProtection="1">
      <alignment horizontal="center" vertical="center"/>
      <protection hidden="1"/>
    </xf>
    <xf numFmtId="0" fontId="4" fillId="4" borderId="24" xfId="0" applyFont="1" applyFill="1" applyBorder="1" applyAlignment="1" applyProtection="1">
      <alignment horizontal="center" vertical="center"/>
      <protection hidden="1"/>
    </xf>
    <xf numFmtId="0" fontId="4" fillId="4" borderId="25" xfId="0" applyFont="1" applyFill="1" applyBorder="1" applyAlignment="1" applyProtection="1">
      <alignment horizontal="center" vertical="center"/>
      <protection hidden="1"/>
    </xf>
    <xf numFmtId="0" fontId="1" fillId="4" borderId="26" xfId="0" applyFont="1" applyFill="1" applyBorder="1" applyAlignment="1" applyProtection="1">
      <alignment horizontal="center"/>
      <protection hidden="1"/>
    </xf>
    <xf numFmtId="0" fontId="1" fillId="4" borderId="28" xfId="0" applyFont="1" applyFill="1" applyBorder="1" applyAlignment="1" applyProtection="1">
      <alignment horizontal="center"/>
      <protection hidden="1"/>
    </xf>
    <xf numFmtId="0" fontId="1" fillId="4" borderId="27" xfId="0" applyFont="1" applyFill="1" applyBorder="1" applyAlignment="1" applyProtection="1">
      <alignment horizontal="center"/>
      <protection hidden="1"/>
    </xf>
    <xf numFmtId="0" fontId="1" fillId="4" borderId="54" xfId="0" applyFont="1" applyFill="1" applyBorder="1" applyAlignment="1" applyProtection="1">
      <alignment horizontal="center"/>
      <protection hidden="1"/>
    </xf>
    <xf numFmtId="0" fontId="1" fillId="4" borderId="47" xfId="0" applyFont="1" applyFill="1" applyBorder="1" applyAlignment="1" applyProtection="1">
      <alignment horizontal="center"/>
      <protection hidden="1"/>
    </xf>
    <xf numFmtId="0" fontId="1" fillId="4" borderId="48" xfId="0" applyFont="1" applyFill="1" applyBorder="1" applyAlignment="1" applyProtection="1">
      <alignment horizontal="center"/>
      <protection hidden="1"/>
    </xf>
    <xf numFmtId="0" fontId="4" fillId="4" borderId="32" xfId="0" applyFont="1" applyFill="1" applyBorder="1" applyAlignment="1" applyProtection="1">
      <alignment horizontal="center" vertical="center"/>
      <protection hidden="1"/>
    </xf>
    <xf numFmtId="0" fontId="4" fillId="4" borderId="5" xfId="0" applyFont="1" applyFill="1" applyBorder="1" applyAlignment="1" applyProtection="1">
      <alignment horizontal="center" vertical="center"/>
      <protection hidden="1"/>
    </xf>
    <xf numFmtId="0" fontId="4" fillId="4" borderId="18" xfId="0" applyFont="1" applyFill="1" applyBorder="1" applyAlignment="1" applyProtection="1">
      <alignment horizontal="center" vertical="center"/>
      <protection hidden="1"/>
    </xf>
    <xf numFmtId="0" fontId="4" fillId="4" borderId="40" xfId="0" applyFont="1" applyFill="1" applyBorder="1" applyAlignment="1" applyProtection="1">
      <alignment horizontal="center" vertical="center"/>
      <protection hidden="1"/>
    </xf>
    <xf numFmtId="0" fontId="4" fillId="4" borderId="41" xfId="0" applyFont="1" applyFill="1" applyBorder="1" applyAlignment="1" applyProtection="1">
      <alignment horizontal="center" vertical="center"/>
      <protection hidden="1"/>
    </xf>
    <xf numFmtId="0" fontId="4" fillId="4" borderId="42" xfId="0" applyFont="1" applyFill="1" applyBorder="1" applyAlignment="1" applyProtection="1">
      <alignment horizontal="center" vertical="center"/>
      <protection hidden="1"/>
    </xf>
    <xf numFmtId="0" fontId="1" fillId="4" borderId="54" xfId="0" applyFont="1" applyFill="1" applyBorder="1" applyAlignment="1" applyProtection="1">
      <alignment horizontal="center" vertical="center"/>
      <protection hidden="1"/>
    </xf>
    <xf numFmtId="0" fontId="1" fillId="4" borderId="47" xfId="0" applyFont="1" applyFill="1" applyBorder="1" applyAlignment="1" applyProtection="1">
      <alignment horizontal="center" vertical="center"/>
      <protection hidden="1"/>
    </xf>
    <xf numFmtId="0" fontId="1" fillId="4" borderId="48" xfId="0" applyFont="1" applyFill="1" applyBorder="1" applyAlignment="1" applyProtection="1">
      <alignment horizontal="center" vertical="center"/>
      <protection hidden="1"/>
    </xf>
    <xf numFmtId="0" fontId="1" fillId="4" borderId="32" xfId="0" applyFont="1" applyFill="1" applyBorder="1" applyAlignment="1" applyProtection="1">
      <alignment horizontal="center"/>
      <protection hidden="1"/>
    </xf>
    <xf numFmtId="0" fontId="1" fillId="4" borderId="10" xfId="0" applyFont="1" applyFill="1" applyBorder="1" applyAlignment="1" applyProtection="1">
      <alignment horizontal="center"/>
      <protection hidden="1"/>
    </xf>
    <xf numFmtId="0" fontId="1" fillId="4" borderId="33" xfId="0" applyFont="1" applyFill="1" applyBorder="1" applyAlignment="1" applyProtection="1">
      <alignment horizontal="center"/>
      <protection hidden="1"/>
    </xf>
    <xf numFmtId="0" fontId="1" fillId="4" borderId="39" xfId="0" applyFont="1" applyFill="1" applyBorder="1" applyAlignment="1" applyProtection="1">
      <alignment horizontal="center"/>
      <protection hidden="1"/>
    </xf>
    <xf numFmtId="0" fontId="9" fillId="5" borderId="26" xfId="0" applyFont="1" applyFill="1" applyBorder="1" applyAlignment="1" applyProtection="1">
      <alignment horizontal="center" vertical="center"/>
      <protection hidden="1"/>
    </xf>
    <xf numFmtId="0" fontId="9" fillId="5" borderId="27" xfId="0" applyFont="1" applyFill="1" applyBorder="1" applyAlignment="1" applyProtection="1">
      <alignment horizontal="center" vertical="center"/>
      <protection hidden="1"/>
    </xf>
    <xf numFmtId="0" fontId="4" fillId="4" borderId="35" xfId="0" applyFont="1" applyFill="1" applyBorder="1" applyAlignment="1" applyProtection="1">
      <alignment horizontal="center" vertical="center"/>
      <protection hidden="1"/>
    </xf>
    <xf numFmtId="0" fontId="4" fillId="4" borderId="37" xfId="0" applyFont="1" applyFill="1" applyBorder="1" applyAlignment="1" applyProtection="1">
      <alignment horizontal="center" vertical="center"/>
      <protection hidden="1"/>
    </xf>
    <xf numFmtId="0" fontId="4" fillId="4" borderId="38" xfId="0" applyFont="1" applyFill="1" applyBorder="1" applyAlignment="1" applyProtection="1">
      <alignment horizontal="center" vertical="center"/>
      <protection hidden="1"/>
    </xf>
    <xf numFmtId="0" fontId="1" fillId="3" borderId="34" xfId="0" applyFont="1" applyFill="1" applyBorder="1" applyAlignment="1" applyProtection="1">
      <alignment horizontal="center" vertical="center"/>
      <protection hidden="1"/>
    </xf>
    <xf numFmtId="0" fontId="1" fillId="3" borderId="35" xfId="0" applyFont="1" applyFill="1" applyBorder="1" applyAlignment="1" applyProtection="1">
      <alignment horizontal="center" vertical="center"/>
      <protection hidden="1"/>
    </xf>
  </cellXfs>
  <cellStyles count="3">
    <cellStyle name="Millares" xfId="1" builtinId="3"/>
    <cellStyle name="Normal" xfId="0" builtinId="0"/>
    <cellStyle name="Normal 2 4" xfId="2"/>
  </cellStyles>
  <dxfs count="0"/>
  <tableStyles count="0" defaultTableStyle="TableStyleMedium9" defaultPivotStyle="PivotStyleLight16"/>
  <colors>
    <mruColors>
      <color rgb="FF9BA9B8"/>
      <color rgb="FFA79466"/>
      <color rgb="FF826B2E"/>
      <color rgb="FF1A2E3C"/>
      <color rgb="FF002F60"/>
      <color rgb="FF0F3D5C"/>
      <color rgb="FF782834"/>
      <color rgb="FF1978BE"/>
      <color rgb="FFCBD7EE"/>
      <color rgb="FFB1B3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100" b="1" i="0" baseline="0">
                <a:latin typeface="Arial" pitchFamily="34" charset="0"/>
                <a:cs typeface="Arial" pitchFamily="34" charset="0"/>
              </a:rPr>
              <a:t>Porcentaje de alumnos becados</a:t>
            </a:r>
          </a:p>
          <a:p>
            <a:pPr>
              <a:defRPr/>
            </a:pPr>
            <a:r>
              <a:rPr lang="es-MX" sz="1100" b="1" i="0" baseline="0">
                <a:latin typeface="Arial" pitchFamily="34" charset="0"/>
                <a:cs typeface="Arial" pitchFamily="34" charset="0"/>
              </a:rPr>
              <a:t>con respecto a la población estudiantil de la Universidad</a:t>
            </a:r>
            <a:endParaRPr lang="es-MX" sz="11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748224416038095E-2"/>
          <c:y val="0.11663423185941559"/>
          <c:w val="0.91315973493895886"/>
          <c:h val="0.80512577160353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A2E3C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5"/>
              <c:layout>
                <c:manualLayout>
                  <c:x val="0"/>
                  <c:y val="9.83580937481902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'Becas posgrado'!$T$15:$T$24</c:f>
              <c:strCache>
                <c:ptCount val="9"/>
                <c:pt idx="0">
                  <c:v>Ene. - Abr. 2014</c:v>
                </c:pt>
                <c:pt idx="1">
                  <c:v>Ene. - Abr. 2015</c:v>
                </c:pt>
                <c:pt idx="2">
                  <c:v>Ene. - Abr. 2016</c:v>
                </c:pt>
                <c:pt idx="3">
                  <c:v>May. - Ago. 2014</c:v>
                </c:pt>
                <c:pt idx="4">
                  <c:v>May. - Ago. 2015</c:v>
                </c:pt>
                <c:pt idx="5">
                  <c:v>May. - Ago. 2016</c:v>
                </c:pt>
                <c:pt idx="6">
                  <c:v>Sep. - Dic. 2014</c:v>
                </c:pt>
                <c:pt idx="7">
                  <c:v>Sep. - Dic. 2015</c:v>
                </c:pt>
                <c:pt idx="8">
                  <c:v>Sep. - Dic. 2016</c:v>
                </c:pt>
              </c:strCache>
            </c:strRef>
          </c:cat>
          <c:val>
            <c:numRef>
              <c:f>'Becas posgrado'!$U$15:$U$24</c:f>
              <c:numCache>
                <c:formatCode>_(* #,##0.00_);_(* \(#,##0.00\);_(* "-"??_);_(@_)</c:formatCode>
                <c:ptCount val="10"/>
                <c:pt idx="0">
                  <c:v>5.8717253839205057</c:v>
                </c:pt>
                <c:pt idx="1">
                  <c:v>6.6311713455953534</c:v>
                </c:pt>
                <c:pt idx="2">
                  <c:v>9.8735408560311289</c:v>
                </c:pt>
                <c:pt idx="3">
                  <c:v>6.4050778995960762</c:v>
                </c:pt>
                <c:pt idx="4">
                  <c:v>8.497109826589595</c:v>
                </c:pt>
                <c:pt idx="5">
                  <c:v>13.217703349282298</c:v>
                </c:pt>
                <c:pt idx="6">
                  <c:v>4.5433472415391742</c:v>
                </c:pt>
                <c:pt idx="7">
                  <c:v>8.2681017612524457</c:v>
                </c:pt>
                <c:pt idx="8">
                  <c:v>7.7152812344449968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7793792"/>
        <c:axId val="147795328"/>
      </c:barChart>
      <c:catAx>
        <c:axId val="1477937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s-MX"/>
          </a:p>
        </c:txPr>
        <c:crossAx val="147795328"/>
        <c:crosses val="autoZero"/>
        <c:auto val="1"/>
        <c:lblAlgn val="ctr"/>
        <c:lblOffset val="100"/>
        <c:noMultiLvlLbl val="0"/>
      </c:catAx>
      <c:valAx>
        <c:axId val="147795328"/>
        <c:scaling>
          <c:orientation val="minMax"/>
          <c:max val="15"/>
          <c:min val="0"/>
        </c:scaling>
        <c:delete val="0"/>
        <c:axPos val="l"/>
        <c:majorGridlines/>
        <c:numFmt formatCode="_-* #,##0.0_-;\-* #,##0.0_-;_-* &quot;-&quot;?_-;_-@_-" sourceLinked="0"/>
        <c:majorTickMark val="none"/>
        <c:minorTickMark val="none"/>
        <c:tickLblPos val="nextTo"/>
        <c:spPr>
          <a:ln w="9525">
            <a:noFill/>
          </a:ln>
        </c:spPr>
        <c:crossAx val="147793792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Becas completas otorgadas  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spPr>
            <a:gradFill rotWithShape="0">
              <a:gsLst>
                <a:gs pos="0">
                  <a:srgbClr val="FFFFCC"/>
                </a:gs>
                <a:gs pos="100000">
                  <a:srgbClr val="000000"/>
                </a:gs>
              </a:gsLst>
              <a:path path="rect">
                <a:fillToRect r="100000" b="10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'Becas Lic. Sem.'!#REF!</c:f>
            </c:multiLvlStrRef>
          </c:cat>
          <c:val>
            <c:numRef>
              <c:f>'Becas Lic. Sem.'!$U$10:$U$12</c:f>
              <c:numCache>
                <c:formatCode>0.00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734528"/>
        <c:axId val="149736448"/>
      </c:barChart>
      <c:catAx>
        <c:axId val="149734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Semestre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9736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736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Cantidad de Becas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97345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433" r="0.75000000000000433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275" b="1" i="0" strike="noStrike">
                <a:solidFill>
                  <a:srgbClr val="000000"/>
                </a:solidFill>
                <a:latin typeface="Arial"/>
                <a:cs typeface="Arial"/>
              </a:rPr>
              <a:t>Porcentaje de alumnos becados</a:t>
            </a:r>
            <a:endParaRPr lang="es-MX" sz="25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250" b="1" i="0" strike="noStrike">
                <a:solidFill>
                  <a:srgbClr val="000000"/>
                </a:solidFill>
                <a:latin typeface="Arial"/>
                <a:cs typeface="Arial"/>
              </a:rPr>
              <a:t>con respecto a la población estudiantil de la Universidad  </a:t>
            </a:r>
          </a:p>
          <a:p>
            <a:pPr>
              <a:defRPr sz="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 sz="25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val="993300"/>
                </a:gs>
                <a:gs pos="100000">
                  <a:srgbClr val="993366"/>
                </a:gs>
              </a:gsLst>
              <a:path path="rect">
                <a:fillToRect r="100000" b="10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'Becas Lic. Sem.'!#REF!</c:f>
            </c:multiLvlStrRef>
          </c:cat>
          <c:val>
            <c:numRef>
              <c:f>'Becas Lic. Sem.'!$W$10:$W$12</c:f>
              <c:numCache>
                <c:formatCode>_(* #,##0.00_);_(* \(#,##0.00\);_(* "-"??_);_(@_)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761408"/>
        <c:axId val="149800448"/>
      </c:barChart>
      <c:catAx>
        <c:axId val="149761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Semestre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9800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800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Porcentaje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_(* #,##0.00_);_(* \(#,##0.0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97614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433" r="0.75000000000000433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200" b="1" i="0" baseline="0"/>
              <a:t>Porcentaje de alumnos becados</a:t>
            </a:r>
            <a:endParaRPr lang="es-MX" sz="1200"/>
          </a:p>
          <a:p>
            <a:pPr>
              <a:defRPr/>
            </a:pPr>
            <a:r>
              <a:rPr lang="es-MX" sz="1200" b="1" i="0" baseline="0"/>
              <a:t>con respecto a la población estudiantil de la Universidad  </a:t>
            </a:r>
          </a:p>
        </c:rich>
      </c:tx>
      <c:layout>
        <c:manualLayout>
          <c:xMode val="edge"/>
          <c:yMode val="edge"/>
          <c:x val="0.1726112433620216"/>
          <c:y val="2.45614035087719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716885389326335"/>
          <c:y val="0.22750196637534639"/>
          <c:w val="0.81980468066491685"/>
          <c:h val="0.656428624587936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dLbl>
              <c:idx val="1"/>
              <c:layout>
                <c:manualLayout>
                  <c:x val="-5.5555555555555558E-3"/>
                  <c:y val="-3.70656280508003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1.05263157894736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5270332779296701E-17"/>
                  <c:y val="1.75438596491228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'Becas Lic. Cuatrim.'!$S$13:$S$23</c:f>
              <c:strCache>
                <c:ptCount val="10"/>
                <c:pt idx="0">
                  <c:v>Ene-Abr 2014</c:v>
                </c:pt>
                <c:pt idx="1">
                  <c:v>Ene-Abr 2015</c:v>
                </c:pt>
                <c:pt idx="2">
                  <c:v>Ene-Abr 2016</c:v>
                </c:pt>
                <c:pt idx="4">
                  <c:v>May-Ago 2014</c:v>
                </c:pt>
                <c:pt idx="5">
                  <c:v>May-Ago 2015</c:v>
                </c:pt>
                <c:pt idx="6">
                  <c:v>May-Ago 2016</c:v>
                </c:pt>
                <c:pt idx="7">
                  <c:v>Sep-Dic 2014</c:v>
                </c:pt>
                <c:pt idx="8">
                  <c:v>Sep-Dic 2015</c:v>
                </c:pt>
                <c:pt idx="9">
                  <c:v>Sep-Dic 2016</c:v>
                </c:pt>
              </c:strCache>
            </c:strRef>
          </c:cat>
          <c:val>
            <c:numRef>
              <c:f>'Becas Lic. Cuatrim.'!$T$13:$T$23</c:f>
              <c:numCache>
                <c:formatCode>_(* #,##0.00_);_(* \(#,##0.00\);_(* "-"??_);_(@_)</c:formatCode>
                <c:ptCount val="11"/>
                <c:pt idx="0" formatCode="0.00">
                  <c:v>12.121212121212121</c:v>
                </c:pt>
                <c:pt idx="1">
                  <c:v>11.29032258064516</c:v>
                </c:pt>
                <c:pt idx="2">
                  <c:v>15.217391304347828</c:v>
                </c:pt>
                <c:pt idx="4">
                  <c:v>9.0909090909090917</c:v>
                </c:pt>
                <c:pt idx="5">
                  <c:v>15</c:v>
                </c:pt>
                <c:pt idx="6">
                  <c:v>15.555555555555555</c:v>
                </c:pt>
                <c:pt idx="7">
                  <c:v>1.5625</c:v>
                </c:pt>
                <c:pt idx="8">
                  <c:v>10.416666666666668</c:v>
                </c:pt>
                <c:pt idx="9">
                  <c:v>15.151515151515152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890944"/>
        <c:axId val="149892480"/>
      </c:barChart>
      <c:catAx>
        <c:axId val="1498909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MX"/>
          </a:p>
        </c:txPr>
        <c:crossAx val="149892480"/>
        <c:crosses val="autoZero"/>
        <c:auto val="1"/>
        <c:lblAlgn val="ctr"/>
        <c:lblOffset val="100"/>
        <c:noMultiLvlLbl val="0"/>
      </c:catAx>
      <c:valAx>
        <c:axId val="149892480"/>
        <c:scaling>
          <c:orientation val="minMax"/>
          <c:max val="20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9890944"/>
        <c:crosses val="autoZero"/>
        <c:crossBetween val="between"/>
        <c:majorUnit val="5"/>
        <c:minorUnit val="0.4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s-MX" sz="1000" b="1" i="0" baseline="0">
                <a:latin typeface="Arial" pitchFamily="34" charset="0"/>
                <a:cs typeface="Arial" pitchFamily="34" charset="0"/>
              </a:rPr>
              <a:t>Porcentaje de alumnos becados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s-MX" sz="1000" b="1" i="0" baseline="0">
                <a:latin typeface="Arial" pitchFamily="34" charset="0"/>
                <a:cs typeface="Arial" pitchFamily="34" charset="0"/>
              </a:rPr>
              <a:t>con respecto a la población estudiantil de la Universidad  </a:t>
            </a:r>
            <a:endParaRPr lang="es-MX" sz="10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F6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2.3166025983160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1.3899615589896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2.3166025983160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2.779923117979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'Becas PA '!$S$14:$S$16</c:f>
              <c:strCache>
                <c:ptCount val="3"/>
                <c:pt idx="0">
                  <c:v>Feb-Jun 2014</c:v>
                </c:pt>
                <c:pt idx="1">
                  <c:v>Feb-Jun 2015</c:v>
                </c:pt>
                <c:pt idx="2">
                  <c:v>Feb-Jun 2016</c:v>
                </c:pt>
              </c:strCache>
            </c:strRef>
          </c:cat>
          <c:val>
            <c:numRef>
              <c:f>'Becas PA '!$T$14:$T$16</c:f>
              <c:numCache>
                <c:formatCode>0.00</c:formatCode>
                <c:ptCount val="3"/>
                <c:pt idx="0">
                  <c:v>16.883116883116884</c:v>
                </c:pt>
                <c:pt idx="1">
                  <c:v>33.333333333333329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9843968"/>
        <c:axId val="149845504"/>
      </c:barChart>
      <c:catAx>
        <c:axId val="1498439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49845504"/>
        <c:crosses val="autoZero"/>
        <c:auto val="1"/>
        <c:lblAlgn val="ctr"/>
        <c:lblOffset val="100"/>
        <c:noMultiLvlLbl val="0"/>
      </c:catAx>
      <c:valAx>
        <c:axId val="149845504"/>
        <c:scaling>
          <c:orientation val="minMax"/>
          <c:max val="75"/>
          <c:min val="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crossAx val="149843968"/>
        <c:crosses val="autoZero"/>
        <c:crossBetween val="between"/>
        <c:majorUnit val="15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s-MX" sz="1000" b="1" i="0" baseline="0">
                <a:latin typeface="Arial" pitchFamily="34" charset="0"/>
                <a:cs typeface="Arial" pitchFamily="34" charset="0"/>
              </a:rPr>
              <a:t>Porcentaje de alumnos becados</a:t>
            </a:r>
            <a:endParaRPr lang="es-MX" sz="1000">
              <a:latin typeface="Arial" pitchFamily="34" charset="0"/>
              <a:cs typeface="Arial" pitchFamily="34" charset="0"/>
            </a:endParaRP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s-MX" sz="1000" b="1" i="0" baseline="0">
                <a:latin typeface="Arial" pitchFamily="34" charset="0"/>
                <a:cs typeface="Arial" pitchFamily="34" charset="0"/>
              </a:rPr>
              <a:t>con respecto a la población estudiantil de la Universidad 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26B2E"/>
            </a:solidFill>
          </c:spPr>
          <c:invertIfNegative val="0"/>
          <c:dLbls>
            <c:dLbl>
              <c:idx val="0"/>
              <c:layout>
                <c:manualLayout>
                  <c:x val="-8.3333333333333072E-3"/>
                  <c:y val="1.3899615589896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1.38996155898964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0185067526416061E-16"/>
                  <c:y val="-9.26641039326436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'Becas PA '!$S$21:$S$23</c:f>
              <c:strCache>
                <c:ptCount val="3"/>
                <c:pt idx="0">
                  <c:v>Ago-Dic 2014</c:v>
                </c:pt>
                <c:pt idx="1">
                  <c:v>Ago-Dic 2015</c:v>
                </c:pt>
                <c:pt idx="2">
                  <c:v>Ago-Dic 2016</c:v>
                </c:pt>
              </c:strCache>
            </c:strRef>
          </c:cat>
          <c:val>
            <c:numRef>
              <c:f>'Becas PA '!$T$21:$T$23</c:f>
              <c:numCache>
                <c:formatCode>_(* #,##0.00_);_(* \(#,##0.00\);_(* "-"??_);_(@_)</c:formatCode>
                <c:ptCount val="3"/>
                <c:pt idx="0">
                  <c:v>23.404255319148938</c:v>
                </c:pt>
                <c:pt idx="1">
                  <c:v>60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9927424"/>
        <c:axId val="149928960"/>
      </c:barChart>
      <c:catAx>
        <c:axId val="149927424"/>
        <c:scaling>
          <c:orientation val="minMax"/>
        </c:scaling>
        <c:delete val="0"/>
        <c:axPos val="b"/>
        <c:majorTickMark val="none"/>
        <c:minorTickMark val="none"/>
        <c:tickLblPos val="nextTo"/>
        <c:crossAx val="149928960"/>
        <c:crosses val="autoZero"/>
        <c:auto val="1"/>
        <c:lblAlgn val="ctr"/>
        <c:lblOffset val="100"/>
        <c:noMultiLvlLbl val="0"/>
      </c:catAx>
      <c:valAx>
        <c:axId val="149928960"/>
        <c:scaling>
          <c:orientation val="minMax"/>
          <c:max val="75"/>
          <c:min val="0"/>
        </c:scaling>
        <c:delete val="0"/>
        <c:axPos val="l"/>
        <c:majorGridlines/>
        <c:numFmt formatCode="_-* #,##0.0_-;\-* #,##0.0_-;_-* &quot;-&quot;?_-;_-@_-" sourceLinked="0"/>
        <c:majorTickMark val="none"/>
        <c:minorTickMark val="none"/>
        <c:tickLblPos val="nextTo"/>
        <c:spPr>
          <a:ln w="9525">
            <a:noFill/>
          </a:ln>
        </c:spPr>
        <c:crossAx val="149927424"/>
        <c:crosses val="autoZero"/>
        <c:crossBetween val="between"/>
        <c:majorUnit val="15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s-MX" sz="900"/>
              <a:t>Porcentaje de alumnos becados</a:t>
            </a:r>
          </a:p>
          <a:p>
            <a:pPr>
              <a:defRPr sz="900"/>
            </a:pPr>
            <a:r>
              <a:rPr lang="es-MX" sz="900"/>
              <a:t>con respecto a la población estudiantil de la Universidad 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A2E3C"/>
            </a:solidFill>
          </c:spPr>
          <c:invertIfNegative val="0"/>
          <c:dLbls>
            <c:dLbl>
              <c:idx val="0"/>
              <c:layout>
                <c:manualLayout>
                  <c:x val="-5.5555555555555558E-3"/>
                  <c:y val="-5.5598442076200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4.63320350635004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1872265966754156E-7"/>
                  <c:y val="-4.1698831557150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latin typeface="Arial" pitchFamily="34" charset="0"/>
                    <a:cs typeface="Arial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'Becas Prepas  '!$X$14:$X$16</c:f>
              <c:strCache>
                <c:ptCount val="3"/>
                <c:pt idx="0">
                  <c:v>Feb-Jun 2014</c:v>
                </c:pt>
                <c:pt idx="1">
                  <c:v>Feb-Jun 2015</c:v>
                </c:pt>
                <c:pt idx="2">
                  <c:v>Feb-Jun 2016</c:v>
                </c:pt>
              </c:strCache>
            </c:strRef>
          </c:cat>
          <c:val>
            <c:numRef>
              <c:f>'Becas Prepas  '!$Y$14:$Y$16</c:f>
              <c:numCache>
                <c:formatCode>0.00</c:formatCode>
                <c:ptCount val="3"/>
                <c:pt idx="0">
                  <c:v>13.540197461212976</c:v>
                </c:pt>
                <c:pt idx="1">
                  <c:v>13.565360372704852</c:v>
                </c:pt>
                <c:pt idx="2">
                  <c:v>13.706407137064073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9515648"/>
        <c:axId val="149533824"/>
      </c:barChart>
      <c:catAx>
        <c:axId val="149515648"/>
        <c:scaling>
          <c:orientation val="minMax"/>
        </c:scaling>
        <c:delete val="0"/>
        <c:axPos val="b"/>
        <c:majorTickMark val="none"/>
        <c:minorTickMark val="none"/>
        <c:tickLblPos val="nextTo"/>
        <c:crossAx val="149533824"/>
        <c:crosses val="autoZero"/>
        <c:auto val="1"/>
        <c:lblAlgn val="ctr"/>
        <c:lblOffset val="100"/>
        <c:noMultiLvlLbl val="0"/>
      </c:catAx>
      <c:valAx>
        <c:axId val="149533824"/>
        <c:scaling>
          <c:orientation val="minMax"/>
          <c:max val="16"/>
          <c:min val="1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+mn-lt"/>
              </a:defRPr>
            </a:pPr>
            <a:endParaRPr lang="es-MX"/>
          </a:p>
        </c:txPr>
        <c:crossAx val="149515648"/>
        <c:crosses val="autoZero"/>
        <c:crossBetween val="between"/>
        <c:majorUnit val="1"/>
      </c:valAx>
    </c:plotArea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MX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es-MX" sz="900" b="1" i="0" baseline="0">
                <a:latin typeface="Arial" pitchFamily="34" charset="0"/>
                <a:cs typeface="Arial" pitchFamily="34" charset="0"/>
              </a:rPr>
              <a:t>Porcentaje de alumnos becados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es-MX" sz="900" b="1" i="0" baseline="0">
                <a:latin typeface="Arial" pitchFamily="34" charset="0"/>
                <a:cs typeface="Arial" pitchFamily="34" charset="0"/>
              </a:rPr>
              <a:t>con respecto a la población estudiantil de la Universidad  </a:t>
            </a:r>
            <a:endParaRPr lang="es-MX" sz="9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26B2E"/>
            </a:solidFill>
          </c:spPr>
          <c:invertIfNegative val="0"/>
          <c:dLbls>
            <c:dLbl>
              <c:idx val="0"/>
              <c:layout>
                <c:manualLayout>
                  <c:x val="-8.3334078393565818E-3"/>
                  <c:y val="5.08039365179769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3333333333333332E-3"/>
                  <c:y val="9.26640701270008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5388868015087576E-3"/>
                  <c:y val="2.28975488531726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'Becas Prepas  '!$X$21:$X$23</c:f>
              <c:strCache>
                <c:ptCount val="3"/>
                <c:pt idx="0">
                  <c:v>Ago-Dic 2014</c:v>
                </c:pt>
                <c:pt idx="1">
                  <c:v>Ago-Dic 2015</c:v>
                </c:pt>
                <c:pt idx="2">
                  <c:v>Ago-Dic 2016</c:v>
                </c:pt>
              </c:strCache>
            </c:strRef>
          </c:cat>
          <c:val>
            <c:numRef>
              <c:f>'Becas Prepas  '!$Y$21:$Y$23</c:f>
              <c:numCache>
                <c:formatCode>_(* #,##0.00_);_(* \(#,##0.00\);_(* "-"??_);_(@_)</c:formatCode>
                <c:ptCount val="3"/>
                <c:pt idx="0">
                  <c:v>14.187116564417179</c:v>
                </c:pt>
                <c:pt idx="1">
                  <c:v>14.351028702057404</c:v>
                </c:pt>
                <c:pt idx="2">
                  <c:v>15.57889472368092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9963904"/>
        <c:axId val="149965440"/>
      </c:barChart>
      <c:catAx>
        <c:axId val="1499639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s-MX"/>
          </a:p>
        </c:txPr>
        <c:crossAx val="149965440"/>
        <c:crosses val="autoZero"/>
        <c:auto val="1"/>
        <c:lblAlgn val="ctr"/>
        <c:lblOffset val="100"/>
        <c:noMultiLvlLbl val="0"/>
      </c:catAx>
      <c:valAx>
        <c:axId val="149965440"/>
        <c:scaling>
          <c:orientation val="minMax"/>
          <c:max val="16"/>
          <c:min val="10"/>
        </c:scaling>
        <c:delete val="0"/>
        <c:axPos val="l"/>
        <c:majorGridlines/>
        <c:numFmt formatCode="_-* #,##0.0_-;\-* #,##0.0_-;_-* &quot;-&quot;?_-;_-@_-" sourceLinked="0"/>
        <c:majorTickMark val="none"/>
        <c:minorTickMark val="none"/>
        <c:tickLblPos val="nextTo"/>
        <c:spPr>
          <a:ln w="9525">
            <a:noFill/>
          </a:ln>
        </c:spPr>
        <c:crossAx val="149963904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es-MX" sz="900" b="1" i="0" baseline="0">
                <a:latin typeface="Arial" pitchFamily="34" charset="0"/>
                <a:cs typeface="Arial" pitchFamily="34" charset="0"/>
              </a:rPr>
              <a:t>Porcentaje de alumnos becados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es-MX" sz="900" b="1" i="0" baseline="0">
                <a:latin typeface="Arial" pitchFamily="34" charset="0"/>
                <a:cs typeface="Arial" pitchFamily="34" charset="0"/>
              </a:rPr>
              <a:t>con respecto a la población estudiantil de la Universidad  </a:t>
            </a:r>
            <a:endParaRPr lang="es-MX" sz="9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A2E3C"/>
            </a:solidFill>
          </c:spPr>
          <c:invertIfNegative val="0"/>
          <c:dLbls>
            <c:dLbl>
              <c:idx val="0"/>
              <c:layout>
                <c:manualLayout>
                  <c:x val="-5.5555555555555558E-3"/>
                  <c:y val="2.7799231179792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5557742782152229E-3"/>
                  <c:y val="9.26641039326426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7777777777777779E-3"/>
                  <c:y val="4.63320519663213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'Becas Secundaria'!$T$14:$T$16</c:f>
              <c:strCache>
                <c:ptCount val="3"/>
                <c:pt idx="0">
                  <c:v>Feb-Jun 2014</c:v>
                </c:pt>
                <c:pt idx="1">
                  <c:v>Feb-Jun 2015</c:v>
                </c:pt>
                <c:pt idx="2">
                  <c:v>Feb-Jun 2016</c:v>
                </c:pt>
              </c:strCache>
            </c:strRef>
          </c:cat>
          <c:val>
            <c:numRef>
              <c:f>'Becas Secundaria'!$U$14:$U$16</c:f>
              <c:numCache>
                <c:formatCode>_(* #,##0.00_);_(* \(#,##0.00\);_(* "-"??_);_(@_)</c:formatCode>
                <c:ptCount val="3"/>
                <c:pt idx="0" formatCode="0.00">
                  <c:v>23.118279569892472</c:v>
                </c:pt>
                <c:pt idx="1">
                  <c:v>30.673758865248228</c:v>
                </c:pt>
                <c:pt idx="2">
                  <c:v>32.142857142857146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50289408"/>
        <c:axId val="150311680"/>
      </c:barChart>
      <c:catAx>
        <c:axId val="150289408"/>
        <c:scaling>
          <c:orientation val="minMax"/>
        </c:scaling>
        <c:delete val="0"/>
        <c:axPos val="b"/>
        <c:majorTickMark val="none"/>
        <c:minorTickMark val="none"/>
        <c:tickLblPos val="nextTo"/>
        <c:crossAx val="150311680"/>
        <c:crosses val="autoZero"/>
        <c:auto val="1"/>
        <c:lblAlgn val="ctr"/>
        <c:lblOffset val="100"/>
        <c:noMultiLvlLbl val="0"/>
      </c:catAx>
      <c:valAx>
        <c:axId val="150311680"/>
        <c:scaling>
          <c:orientation val="minMax"/>
          <c:max val="4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crossAx val="150289408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es-MX" sz="900" b="1" i="0" baseline="0">
                <a:latin typeface="Arial" pitchFamily="34" charset="0"/>
                <a:cs typeface="Arial" pitchFamily="34" charset="0"/>
              </a:rPr>
              <a:t>Porcentaje de alumnos becados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es-MX" sz="900" b="1" i="0" baseline="0">
                <a:latin typeface="Arial" pitchFamily="34" charset="0"/>
                <a:cs typeface="Arial" pitchFamily="34" charset="0"/>
              </a:rPr>
              <a:t>con respecto a la población estudiantil de la Universidad  </a:t>
            </a:r>
            <a:endParaRPr lang="es-MX" sz="9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26B2E"/>
            </a:solidFill>
          </c:spPr>
          <c:invertIfNegative val="0"/>
          <c:dLbls>
            <c:dLbl>
              <c:idx val="0"/>
              <c:layout>
                <c:manualLayout>
                  <c:x val="-8.3333333333333072E-3"/>
                  <c:y val="4.63320519663217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5555555555555558E-3"/>
                  <c:y val="-4.63320519663209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5555555555555558E-3"/>
                  <c:y val="-3.70656415730570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'Becas Secundaria'!$T$21:$T$23</c:f>
              <c:strCache>
                <c:ptCount val="3"/>
                <c:pt idx="0">
                  <c:v>Ago-Dic 2014</c:v>
                </c:pt>
                <c:pt idx="1">
                  <c:v>Ago-Dic 2015</c:v>
                </c:pt>
                <c:pt idx="2">
                  <c:v>Ago-Dic 2016</c:v>
                </c:pt>
              </c:strCache>
            </c:strRef>
          </c:cat>
          <c:val>
            <c:numRef>
              <c:f>'Becas Secundaria'!$U$21:$U$23</c:f>
              <c:numCache>
                <c:formatCode>_(* #,##0.00_);_(* \(#,##0.00\);_(* "-"??_);_(@_)</c:formatCode>
                <c:ptCount val="3"/>
                <c:pt idx="0">
                  <c:v>29.276895943562607</c:v>
                </c:pt>
                <c:pt idx="1">
                  <c:v>31.194295900178254</c:v>
                </c:pt>
                <c:pt idx="2">
                  <c:v>27.041742286751365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50024960"/>
        <c:axId val="150026496"/>
      </c:barChart>
      <c:catAx>
        <c:axId val="1500249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50026496"/>
        <c:crosses val="autoZero"/>
        <c:auto val="1"/>
        <c:lblAlgn val="ctr"/>
        <c:lblOffset val="100"/>
        <c:noMultiLvlLbl val="0"/>
      </c:catAx>
      <c:valAx>
        <c:axId val="150026496"/>
        <c:scaling>
          <c:orientation val="minMax"/>
          <c:max val="40"/>
          <c:min val="0"/>
        </c:scaling>
        <c:delete val="0"/>
        <c:axPos val="l"/>
        <c:majorGridlines/>
        <c:numFmt formatCode="_-* #,##0.0_-;\-* #,##0.0_-;_-* &quot;-&quot;?_-;_-@_-" sourceLinked="0"/>
        <c:majorTickMark val="none"/>
        <c:minorTickMark val="none"/>
        <c:tickLblPos val="nextTo"/>
        <c:spPr>
          <a:ln w="9525">
            <a:noFill/>
          </a:ln>
        </c:spPr>
        <c:crossAx val="150024960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Poblacion estudiantil de la Universidad  
   Alumnos Becados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 de alumnos</c:v>
          </c:tx>
          <c:spPr>
            <a:gradFill rotWithShape="0">
              <a:gsLst>
                <a:gs pos="0">
                  <a:srgbClr val="800000"/>
                </a:gs>
                <a:gs pos="100000">
                  <a:srgbClr val="FFCC99"/>
                </a:gs>
              </a:gsLst>
              <a:path path="rect">
                <a:fillToRect r="100000" b="10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'Becas Lic. Sem.'!#REF!</c:f>
            </c:multiLvlStrRef>
          </c:cat>
          <c:val>
            <c:numRef>
              <c:f>'Becas Lic. Sem.'!$S$10:$S$12</c:f>
              <c:numCache>
                <c:formatCode>_(* #,##0_);_(* \(#,##0\);_(* "-"??_);_(@_)</c:formatCode>
                <c:ptCount val="3"/>
              </c:numCache>
            </c:numRef>
          </c:val>
        </c:ser>
        <c:ser>
          <c:idx val="1"/>
          <c:order val="1"/>
          <c:tx>
            <c:v>Alumnos becados</c:v>
          </c:tx>
          <c:spPr>
            <a:gradFill rotWithShape="0">
              <a:gsLst>
                <a:gs pos="0">
                  <a:srgbClr val="800000"/>
                </a:gs>
                <a:gs pos="100000">
                  <a:srgbClr val="FFFFFF"/>
                </a:gs>
              </a:gsLst>
              <a:lin ang="27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'Becas Lic. Sem.'!#REF!</c:f>
            </c:multiLvlStrRef>
          </c:cat>
          <c:val>
            <c:numRef>
              <c:f>'Becas Lic. Sem.'!$T$10:$T$15</c:f>
              <c:numCache>
                <c:formatCode>_(* #,##0_);_(* \(#,##0\);_(* "-"??_);_(@_)</c:formatCode>
                <c:ptCount val="6"/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973056"/>
        <c:axId val="148974976"/>
      </c:barChart>
      <c:catAx>
        <c:axId val="148973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Semestre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8974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974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Alumnos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8973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411" r="0.75000000000000411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Alumnos con financiamiento  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33CCCC"/>
                </a:gs>
                <a:gs pos="100000">
                  <a:srgbClr val="99CC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'Becas Lic. Sem.'!#REF!</c:f>
            </c:multiLvlStrRef>
          </c:cat>
          <c:val>
            <c:numRef>
              <c:f>'Becas Lic. Sem.'!$V$10:$V$12</c:f>
              <c:numCache>
                <c:formatCode>_(* #,##0_);_(* \(#,##0\);_(* "-"??_);_(@_)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021056"/>
        <c:axId val="149022976"/>
      </c:barChart>
      <c:catAx>
        <c:axId val="149021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Semestre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9022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022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Cantidad de alumnos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9021056"/>
        <c:crosses val="autoZero"/>
        <c:crossBetween val="between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411" r="0.75000000000000411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Becas completas otorgadas  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spPr>
            <a:gradFill rotWithShape="0">
              <a:gsLst>
                <a:gs pos="0">
                  <a:srgbClr val="FFFFCC"/>
                </a:gs>
                <a:gs pos="100000">
                  <a:srgbClr val="000000"/>
                </a:gs>
              </a:gsLst>
              <a:path path="rect">
                <a:fillToRect r="100000" b="10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'Becas Lic. Sem.'!#REF!</c:f>
            </c:multiLvlStrRef>
          </c:cat>
          <c:val>
            <c:numRef>
              <c:f>'Becas Lic. Sem.'!$U$10:$U$12</c:f>
              <c:numCache>
                <c:formatCode>0.00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326464"/>
        <c:axId val="149328640"/>
      </c:barChart>
      <c:catAx>
        <c:axId val="149326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Semestre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9328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328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Cantidad de Becas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93264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411" r="0.75000000000000411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275" b="1" i="0" strike="noStrike">
                <a:solidFill>
                  <a:srgbClr val="000000"/>
                </a:solidFill>
                <a:latin typeface="Arial"/>
                <a:cs typeface="Arial"/>
              </a:rPr>
              <a:t>Porcentaje de alumnos becados</a:t>
            </a:r>
            <a:endParaRPr lang="es-MX" sz="25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250" b="1" i="0" strike="noStrike">
                <a:solidFill>
                  <a:srgbClr val="000000"/>
                </a:solidFill>
                <a:latin typeface="Arial"/>
                <a:cs typeface="Arial"/>
              </a:rPr>
              <a:t>con respecto a la población estudiantil de la Universidad  </a:t>
            </a:r>
          </a:p>
          <a:p>
            <a:pPr>
              <a:defRPr sz="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 sz="25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val="993300"/>
                </a:gs>
                <a:gs pos="100000">
                  <a:srgbClr val="993366"/>
                </a:gs>
              </a:gsLst>
              <a:path path="rect">
                <a:fillToRect r="100000" b="10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'Becas Lic. Sem.'!#REF!</c:f>
            </c:multiLvlStrRef>
          </c:cat>
          <c:val>
            <c:numRef>
              <c:f>'Becas Lic. Sem.'!$W$10:$W$12</c:f>
              <c:numCache>
                <c:formatCode>_(* #,##0.00_);_(* \(#,##0.00\);_(* "-"??_);_(@_)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104128"/>
        <c:axId val="149106048"/>
      </c:barChart>
      <c:catAx>
        <c:axId val="149104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Semestre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9106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106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Porcentaje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_(* #,##0.00_);_(* \(#,##0.0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91041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411" r="0.75000000000000411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s-MX" sz="1000" b="1" i="0" baseline="0">
                <a:latin typeface="Arial" pitchFamily="34" charset="0"/>
                <a:cs typeface="Arial" pitchFamily="34" charset="0"/>
              </a:rPr>
              <a:t>Porcentaje de alumnos becados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s-MX" sz="1000" b="1" i="0" baseline="0">
                <a:latin typeface="Arial" pitchFamily="34" charset="0"/>
                <a:cs typeface="Arial" pitchFamily="34" charset="0"/>
              </a:rPr>
              <a:t>con respecto a la población estudiantil de la Universidad  </a:t>
            </a:r>
            <a:endParaRPr lang="es-MX" sz="10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2978118940194338E-2"/>
          <c:y val="0.23161775502556686"/>
          <c:w val="0.85430512189303198"/>
          <c:h val="0.67494951820574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26B2E"/>
            </a:solidFill>
          </c:spPr>
          <c:invertIfNegative val="0"/>
          <c:dLbls>
            <c:dLbl>
              <c:idx val="0"/>
              <c:layout>
                <c:manualLayout>
                  <c:x val="-1.1098265087741836E-2"/>
                  <c:y val="1.7038413150757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8.049482143129835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'Becas Lic. Sem.'!$T$13:$T$15</c:f>
              <c:strCache>
                <c:ptCount val="3"/>
                <c:pt idx="0">
                  <c:v>Feb-Jun 2014</c:v>
                </c:pt>
                <c:pt idx="1">
                  <c:v>Feb-Jun 2015</c:v>
                </c:pt>
                <c:pt idx="2">
                  <c:v>Feb-Jun 2016</c:v>
                </c:pt>
              </c:strCache>
            </c:strRef>
          </c:cat>
          <c:val>
            <c:numRef>
              <c:f>'Becas Lic. Sem.'!$U$13:$U$15</c:f>
              <c:numCache>
                <c:formatCode>_(* #,##0.00_);_(* \(#,##0.00\);_(* "-"??_);_(@_)</c:formatCode>
                <c:ptCount val="3"/>
                <c:pt idx="0" formatCode="0.00">
                  <c:v>20.470006184291897</c:v>
                </c:pt>
                <c:pt idx="1">
                  <c:v>30.055776892430281</c:v>
                </c:pt>
                <c:pt idx="2">
                  <c:v>22.728583790020192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9155840"/>
        <c:axId val="149157376"/>
      </c:barChart>
      <c:catAx>
        <c:axId val="1491558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49157376"/>
        <c:crosses val="autoZero"/>
        <c:auto val="1"/>
        <c:lblAlgn val="ctr"/>
        <c:lblOffset val="100"/>
        <c:noMultiLvlLbl val="0"/>
      </c:catAx>
      <c:valAx>
        <c:axId val="149157376"/>
        <c:scaling>
          <c:orientation val="minMax"/>
          <c:max val="35"/>
          <c:min val="15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crossAx val="149155840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s-MX" sz="1000" b="1" i="0" baseline="0">
                <a:latin typeface="Arial" pitchFamily="34" charset="0"/>
                <a:cs typeface="Arial" pitchFamily="34" charset="0"/>
              </a:rPr>
              <a:t>Porcentaje de alumnos becados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s-MX" sz="1000" b="1" i="0" baseline="0">
                <a:latin typeface="Arial" pitchFamily="34" charset="0"/>
                <a:cs typeface="Arial" pitchFamily="34" charset="0"/>
              </a:rPr>
              <a:t>con respecto a la población estudiantil de la Universidad  </a:t>
            </a:r>
            <a:endParaRPr lang="es-MX" sz="10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582500723587733"/>
          <c:y val="0.27264339002721727"/>
          <c:w val="0.84965325851111173"/>
          <c:h val="0.63392388320409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'Becas Lic. Sem.'!$U$19</c:f>
              <c:strCache>
                <c:ptCount val="1"/>
              </c:strCache>
            </c:strRef>
          </c:tx>
          <c:spPr>
            <a:solidFill>
              <a:srgbClr val="1A2E3C"/>
            </a:solidFill>
          </c:spPr>
          <c:invertIfNegative val="0"/>
          <c:dLbls>
            <c:dLbl>
              <c:idx val="0"/>
              <c:layout>
                <c:manualLayout>
                  <c:x val="-8.3478251724395571E-3"/>
                  <c:y val="6.74529570760850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5652167816263708E-3"/>
                  <c:y val="5.97764352511520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8.3478251724395571E-3"/>
                  <c:y val="-1.24316190471715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'Becas Lic. Sem.'!$T$20:$T$22</c:f>
              <c:strCache>
                <c:ptCount val="3"/>
                <c:pt idx="0">
                  <c:v>Ago-Dic 2014</c:v>
                </c:pt>
                <c:pt idx="1">
                  <c:v>Ago-Dic 2015</c:v>
                </c:pt>
                <c:pt idx="2">
                  <c:v>Ago-Dic 2016</c:v>
                </c:pt>
              </c:strCache>
            </c:strRef>
          </c:cat>
          <c:val>
            <c:numRef>
              <c:f>'Becas Lic. Sem.'!$U$20:$U$22</c:f>
              <c:numCache>
                <c:formatCode>_(* #,##0.00_);_(* \(#,##0.00\);_(* "-"??_);_(@_)</c:formatCode>
                <c:ptCount val="3"/>
                <c:pt idx="0">
                  <c:v>19.814116379310345</c:v>
                </c:pt>
                <c:pt idx="1">
                  <c:v>20.612485276796232</c:v>
                </c:pt>
                <c:pt idx="2">
                  <c:v>22.645367412140573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9177856"/>
        <c:axId val="149179392"/>
      </c:barChart>
      <c:catAx>
        <c:axId val="1491778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49179392"/>
        <c:crosses val="autoZero"/>
        <c:auto val="1"/>
        <c:lblAlgn val="ctr"/>
        <c:lblOffset val="100"/>
        <c:noMultiLvlLbl val="0"/>
      </c:catAx>
      <c:valAx>
        <c:axId val="149179392"/>
        <c:scaling>
          <c:orientation val="minMax"/>
          <c:max val="35"/>
          <c:min val="15"/>
        </c:scaling>
        <c:delete val="0"/>
        <c:axPos val="l"/>
        <c:majorGridlines/>
        <c:numFmt formatCode="_-* #,##0.0_-;\-* #,##0.0_-;_-* &quot;-&quot;?_-;_-@_-" sourceLinked="0"/>
        <c:majorTickMark val="none"/>
        <c:minorTickMark val="none"/>
        <c:tickLblPos val="nextTo"/>
        <c:spPr>
          <a:ln w="9525">
            <a:noFill/>
          </a:ln>
        </c:spPr>
        <c:crossAx val="149177856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Poblacion estudiantil de la Universidad  
   Alumnos Becados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 de alumnos</c:v>
          </c:tx>
          <c:spPr>
            <a:gradFill rotWithShape="0">
              <a:gsLst>
                <a:gs pos="0">
                  <a:srgbClr val="800000"/>
                </a:gs>
                <a:gs pos="100000">
                  <a:srgbClr val="FFCC99"/>
                </a:gs>
              </a:gsLst>
              <a:path path="rect">
                <a:fillToRect r="100000" b="10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'Becas Lic. Sem.'!#REF!</c:f>
            </c:multiLvlStrRef>
          </c:cat>
          <c:val>
            <c:numRef>
              <c:f>'Becas Lic. Sem.'!$S$10:$S$12</c:f>
              <c:numCache>
                <c:formatCode>_(* #,##0_);_(* \(#,##0\);_(* "-"??_);_(@_)</c:formatCode>
                <c:ptCount val="3"/>
              </c:numCache>
            </c:numRef>
          </c:val>
        </c:ser>
        <c:ser>
          <c:idx val="1"/>
          <c:order val="1"/>
          <c:tx>
            <c:v>Alumnos becados</c:v>
          </c:tx>
          <c:spPr>
            <a:gradFill rotWithShape="0">
              <a:gsLst>
                <a:gs pos="0">
                  <a:srgbClr val="800000"/>
                </a:gs>
                <a:gs pos="100000">
                  <a:srgbClr val="FFFFFF"/>
                </a:gs>
              </a:gsLst>
              <a:lin ang="27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'Becas Lic. Sem.'!#REF!</c:f>
            </c:multiLvlStrRef>
          </c:cat>
          <c:val>
            <c:numRef>
              <c:f>'Becas Lic. Sem.'!$T$10:$T$15</c:f>
              <c:numCache>
                <c:formatCode>_(* #,##0_);_(* \(#,##0\);_(* "-"??_);_(@_)</c:formatCode>
                <c:ptCount val="6"/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369216"/>
        <c:axId val="149371136"/>
      </c:barChart>
      <c:catAx>
        <c:axId val="149369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Semestre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9371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371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Alumnos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936921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433" r="0.75000000000000433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Alumnos con financiamiento  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33CCCC"/>
                </a:gs>
                <a:gs pos="100000">
                  <a:srgbClr val="99CC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'Becas Lic. Sem.'!#REF!</c:f>
            </c:multiLvlStrRef>
          </c:cat>
          <c:val>
            <c:numRef>
              <c:f>'Becas Lic. Sem.'!$V$10:$V$12</c:f>
              <c:numCache>
                <c:formatCode>_(* #,##0_);_(* \(#,##0\);_(* "-"??_);_(@_)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400192"/>
        <c:axId val="149701376"/>
      </c:barChart>
      <c:catAx>
        <c:axId val="149400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Semestre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9701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701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Cantidad de alumnos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9400192"/>
        <c:crosses val="autoZero"/>
        <c:crossBetween val="between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433" r="0.7500000000000043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7" Type="http://schemas.openxmlformats.org/officeDocument/2006/relationships/image" Target="../media/image2.jpe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image" Target="../media/image3.jpe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380999</xdr:colOff>
      <xdr:row>32</xdr:row>
      <xdr:rowOff>105835</xdr:rowOff>
    </xdr:from>
    <xdr:to>
      <xdr:col>14</xdr:col>
      <xdr:colOff>105832</xdr:colOff>
      <xdr:row>63</xdr:row>
      <xdr:rowOff>128348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15240</xdr:colOff>
      <xdr:row>6</xdr:row>
      <xdr:rowOff>107442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9040" cy="10789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56</xdr:row>
      <xdr:rowOff>0</xdr:rowOff>
    </xdr:from>
    <xdr:to>
      <xdr:col>5</xdr:col>
      <xdr:colOff>219075</xdr:colOff>
      <xdr:row>56</xdr:row>
      <xdr:rowOff>0</xdr:rowOff>
    </xdr:to>
    <xdr:graphicFrame macro="">
      <xdr:nvGraphicFramePr>
        <xdr:cNvPr id="395991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114300</xdr:colOff>
      <xdr:row>56</xdr:row>
      <xdr:rowOff>0</xdr:rowOff>
    </xdr:from>
    <xdr:to>
      <xdr:col>5</xdr:col>
      <xdr:colOff>209550</xdr:colOff>
      <xdr:row>56</xdr:row>
      <xdr:rowOff>0</xdr:rowOff>
    </xdr:to>
    <xdr:graphicFrame macro="">
      <xdr:nvGraphicFramePr>
        <xdr:cNvPr id="395991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171450</xdr:colOff>
      <xdr:row>56</xdr:row>
      <xdr:rowOff>0</xdr:rowOff>
    </xdr:from>
    <xdr:to>
      <xdr:col>16</xdr:col>
      <xdr:colOff>342900</xdr:colOff>
      <xdr:row>56</xdr:row>
      <xdr:rowOff>0</xdr:rowOff>
    </xdr:to>
    <xdr:graphicFrame macro="">
      <xdr:nvGraphicFramePr>
        <xdr:cNvPr id="395991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171450</xdr:colOff>
      <xdr:row>56</xdr:row>
      <xdr:rowOff>0</xdr:rowOff>
    </xdr:from>
    <xdr:to>
      <xdr:col>16</xdr:col>
      <xdr:colOff>352425</xdr:colOff>
      <xdr:row>56</xdr:row>
      <xdr:rowOff>0</xdr:rowOff>
    </xdr:to>
    <xdr:graphicFrame macro="">
      <xdr:nvGraphicFramePr>
        <xdr:cNvPr id="395991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488157</xdr:colOff>
      <xdr:row>24</xdr:row>
      <xdr:rowOff>47624</xdr:rowOff>
    </xdr:from>
    <xdr:to>
      <xdr:col>8</xdr:col>
      <xdr:colOff>345282</xdr:colOff>
      <xdr:row>45</xdr:row>
      <xdr:rowOff>119062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476250</xdr:colOff>
      <xdr:row>24</xdr:row>
      <xdr:rowOff>31750</xdr:rowOff>
    </xdr:from>
    <xdr:to>
      <xdr:col>15</xdr:col>
      <xdr:colOff>595313</xdr:colOff>
      <xdr:row>45</xdr:row>
      <xdr:rowOff>130969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186690</xdr:colOff>
      <xdr:row>6</xdr:row>
      <xdr:rowOff>107442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9040" cy="10789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59</xdr:row>
      <xdr:rowOff>0</xdr:rowOff>
    </xdr:from>
    <xdr:to>
      <xdr:col>5</xdr:col>
      <xdr:colOff>219075</xdr:colOff>
      <xdr:row>59</xdr:row>
      <xdr:rowOff>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114300</xdr:colOff>
      <xdr:row>59</xdr:row>
      <xdr:rowOff>0</xdr:rowOff>
    </xdr:from>
    <xdr:to>
      <xdr:col>5</xdr:col>
      <xdr:colOff>209550</xdr:colOff>
      <xdr:row>59</xdr:row>
      <xdr:rowOff>0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171450</xdr:colOff>
      <xdr:row>59</xdr:row>
      <xdr:rowOff>0</xdr:rowOff>
    </xdr:from>
    <xdr:to>
      <xdr:col>16</xdr:col>
      <xdr:colOff>342900</xdr:colOff>
      <xdr:row>59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171450</xdr:colOff>
      <xdr:row>59</xdr:row>
      <xdr:rowOff>0</xdr:rowOff>
    </xdr:from>
    <xdr:to>
      <xdr:col>16</xdr:col>
      <xdr:colOff>352425</xdr:colOff>
      <xdr:row>59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412752</xdr:colOff>
      <xdr:row>28</xdr:row>
      <xdr:rowOff>116417</xdr:rowOff>
    </xdr:from>
    <xdr:to>
      <xdr:col>13</xdr:col>
      <xdr:colOff>190502</xdr:colOff>
      <xdr:row>51</xdr:row>
      <xdr:rowOff>84667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203623</xdr:colOff>
      <xdr:row>6</xdr:row>
      <xdr:rowOff>126492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9040" cy="10789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539749</xdr:colOff>
      <xdr:row>22</xdr:row>
      <xdr:rowOff>52916</xdr:rowOff>
    </xdr:from>
    <xdr:to>
      <xdr:col>8</xdr:col>
      <xdr:colOff>306916</xdr:colOff>
      <xdr:row>39</xdr:row>
      <xdr:rowOff>95249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52917</xdr:colOff>
      <xdr:row>22</xdr:row>
      <xdr:rowOff>63500</xdr:rowOff>
    </xdr:from>
    <xdr:to>
      <xdr:col>16</xdr:col>
      <xdr:colOff>264583</xdr:colOff>
      <xdr:row>39</xdr:row>
      <xdr:rowOff>105833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224790</xdr:colOff>
      <xdr:row>6</xdr:row>
      <xdr:rowOff>107442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9040" cy="107899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518583</xdr:colOff>
      <xdr:row>27</xdr:row>
      <xdr:rowOff>95249</xdr:rowOff>
    </xdr:from>
    <xdr:to>
      <xdr:col>13</xdr:col>
      <xdr:colOff>370416</xdr:colOff>
      <xdr:row>44</xdr:row>
      <xdr:rowOff>137583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179916</xdr:colOff>
      <xdr:row>27</xdr:row>
      <xdr:rowOff>105833</xdr:rowOff>
    </xdr:from>
    <xdr:to>
      <xdr:col>21</xdr:col>
      <xdr:colOff>412750</xdr:colOff>
      <xdr:row>44</xdr:row>
      <xdr:rowOff>148167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348615</xdr:colOff>
      <xdr:row>6</xdr:row>
      <xdr:rowOff>107442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9040" cy="107899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338667</xdr:colOff>
      <xdr:row>21</xdr:row>
      <xdr:rowOff>84667</xdr:rowOff>
    </xdr:from>
    <xdr:to>
      <xdr:col>9</xdr:col>
      <xdr:colOff>275167</xdr:colOff>
      <xdr:row>38</xdr:row>
      <xdr:rowOff>127000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95250</xdr:colOff>
      <xdr:row>21</xdr:row>
      <xdr:rowOff>84667</xdr:rowOff>
    </xdr:from>
    <xdr:to>
      <xdr:col>17</xdr:col>
      <xdr:colOff>402167</xdr:colOff>
      <xdr:row>38</xdr:row>
      <xdr:rowOff>127000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215265</xdr:colOff>
      <xdr:row>6</xdr:row>
      <xdr:rowOff>107442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9040" cy="10789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B91"/>
  <sheetViews>
    <sheetView showGridLines="0" tabSelected="1" zoomScale="90" zoomScaleNormal="90" zoomScaleSheetLayoutView="90" workbookViewId="0">
      <selection activeCell="B11" sqref="B11:B13"/>
    </sheetView>
  </sheetViews>
  <sheetFormatPr baseColWidth="10" defaultRowHeight="12.75" x14ac:dyDescent="0.2"/>
  <cols>
    <col min="1" max="1" width="2.42578125" style="4" customWidth="1"/>
    <col min="2" max="2" width="20" style="4" bestFit="1" customWidth="1"/>
    <col min="3" max="3" width="11.5703125" style="4" bestFit="1" customWidth="1"/>
    <col min="4" max="4" width="8.7109375" style="4" customWidth="1"/>
    <col min="5" max="5" width="9.85546875" style="4" bestFit="1" customWidth="1"/>
    <col min="6" max="6" width="11.5703125" style="4" bestFit="1" customWidth="1"/>
    <col min="7" max="7" width="8.7109375" style="4" customWidth="1"/>
    <col min="8" max="8" width="11.5703125" style="4" bestFit="1" customWidth="1"/>
    <col min="9" max="9" width="8.7109375" style="4" customWidth="1"/>
    <col min="10" max="10" width="8.42578125" style="4" customWidth="1"/>
    <col min="11" max="11" width="11.5703125" style="4" bestFit="1" customWidth="1"/>
    <col min="12" max="12" width="7.28515625" style="4" customWidth="1"/>
    <col min="13" max="13" width="11.5703125" style="4" bestFit="1" customWidth="1"/>
    <col min="14" max="14" width="8.28515625" style="4" bestFit="1" customWidth="1"/>
    <col min="15" max="15" width="9.7109375" style="4" bestFit="1" customWidth="1"/>
    <col min="16" max="16" width="11.5703125" style="4" bestFit="1" customWidth="1"/>
    <col min="17" max="17" width="7.28515625" style="4" customWidth="1"/>
    <col min="18" max="19" width="6.7109375" style="4" customWidth="1"/>
    <col min="20" max="20" width="16.28515625" style="54" customWidth="1"/>
    <col min="21" max="21" width="7.28515625" style="54" customWidth="1"/>
    <col min="22" max="22" width="11.42578125" style="4"/>
    <col min="23" max="23" width="14.5703125" style="4" customWidth="1"/>
    <col min="24" max="27" width="11.42578125" style="4"/>
    <col min="28" max="28" width="0" style="4" hidden="1" customWidth="1"/>
    <col min="29" max="16384" width="11.42578125" style="4"/>
  </cols>
  <sheetData>
    <row r="7" spans="1:28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28" ht="15.75" customHeight="1" x14ac:dyDescent="0.25">
      <c r="A8" s="99" t="s">
        <v>10</v>
      </c>
      <c r="B8" s="9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55"/>
    </row>
    <row r="9" spans="1:28" ht="15.75" customHeight="1" x14ac:dyDescent="0.25">
      <c r="A9" s="2" t="s">
        <v>48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56"/>
    </row>
    <row r="10" spans="1:28" ht="13.5" thickBot="1" x14ac:dyDescent="0.25">
      <c r="X10" s="8"/>
      <c r="Y10" s="8"/>
      <c r="Z10" s="6"/>
      <c r="AB10" s="9">
        <f>O23</f>
        <v>13.217703349282298</v>
      </c>
    </row>
    <row r="11" spans="1:28" ht="18" customHeight="1" thickBot="1" x14ac:dyDescent="0.25">
      <c r="B11" s="96" t="s">
        <v>9</v>
      </c>
      <c r="C11" s="103" t="s">
        <v>12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5"/>
      <c r="T11" s="57"/>
      <c r="U11" s="57"/>
      <c r="X11" s="8"/>
      <c r="Y11" s="8"/>
      <c r="Z11" s="6"/>
      <c r="AB11" s="9"/>
    </row>
    <row r="12" spans="1:28" ht="12.75" customHeight="1" x14ac:dyDescent="0.2">
      <c r="B12" s="97"/>
      <c r="C12" s="100" t="s">
        <v>16</v>
      </c>
      <c r="D12" s="101"/>
      <c r="E12" s="101"/>
      <c r="F12" s="101"/>
      <c r="G12" s="102"/>
      <c r="H12" s="100" t="s">
        <v>29</v>
      </c>
      <c r="I12" s="101"/>
      <c r="J12" s="101"/>
      <c r="K12" s="101"/>
      <c r="L12" s="102"/>
      <c r="M12" s="100" t="s">
        <v>42</v>
      </c>
      <c r="N12" s="101"/>
      <c r="O12" s="101"/>
      <c r="P12" s="101"/>
      <c r="Q12" s="102"/>
      <c r="T12" s="58"/>
      <c r="U12" s="59"/>
    </row>
    <row r="13" spans="1:28" ht="27" customHeight="1" thickBot="1" x14ac:dyDescent="0.25">
      <c r="B13" s="98"/>
      <c r="C13" s="60" t="s">
        <v>3</v>
      </c>
      <c r="D13" s="61" t="s">
        <v>4</v>
      </c>
      <c r="E13" s="62" t="s">
        <v>11</v>
      </c>
      <c r="F13" s="63" t="s">
        <v>5</v>
      </c>
      <c r="G13" s="64" t="s">
        <v>6</v>
      </c>
      <c r="H13" s="60" t="s">
        <v>3</v>
      </c>
      <c r="I13" s="61" t="s">
        <v>4</v>
      </c>
      <c r="J13" s="62" t="s">
        <v>11</v>
      </c>
      <c r="K13" s="63" t="s">
        <v>5</v>
      </c>
      <c r="L13" s="64" t="s">
        <v>6</v>
      </c>
      <c r="M13" s="60" t="s">
        <v>3</v>
      </c>
      <c r="N13" s="61" t="s">
        <v>4</v>
      </c>
      <c r="O13" s="62" t="s">
        <v>11</v>
      </c>
      <c r="P13" s="63" t="s">
        <v>5</v>
      </c>
      <c r="Q13" s="64" t="s">
        <v>6</v>
      </c>
      <c r="T13" s="58"/>
      <c r="U13" s="59"/>
    </row>
    <row r="14" spans="1:28" ht="24.95" customHeight="1" x14ac:dyDescent="0.2">
      <c r="B14" s="10" t="s">
        <v>15</v>
      </c>
      <c r="C14" s="11">
        <v>1873</v>
      </c>
      <c r="D14" s="12">
        <v>128</v>
      </c>
      <c r="E14" s="13">
        <f t="shared" ref="E14:E15" si="0">D14/C14*100</f>
        <v>6.8339562199679653</v>
      </c>
      <c r="F14" s="14">
        <v>30.599999999999998</v>
      </c>
      <c r="G14" s="23">
        <v>2</v>
      </c>
      <c r="H14" s="11">
        <v>1747</v>
      </c>
      <c r="I14" s="12">
        <v>133</v>
      </c>
      <c r="J14" s="13">
        <f>I14/H14*100</f>
        <v>7.6130509444762451</v>
      </c>
      <c r="K14" s="14">
        <v>30.4</v>
      </c>
      <c r="L14" s="15"/>
      <c r="M14" s="11">
        <v>1729</v>
      </c>
      <c r="N14" s="12">
        <v>197</v>
      </c>
      <c r="O14" s="13">
        <f>N14/M14*100</f>
        <v>11.39386928860613</v>
      </c>
      <c r="P14" s="14">
        <v>41.600000000000009</v>
      </c>
      <c r="Q14" s="15"/>
      <c r="T14" s="58"/>
      <c r="U14" s="59"/>
    </row>
    <row r="15" spans="1:28" ht="24.95" customHeight="1" thickBot="1" x14ac:dyDescent="0.25">
      <c r="B15" s="16" t="s">
        <v>0</v>
      </c>
      <c r="C15" s="17">
        <v>341</v>
      </c>
      <c r="D15" s="18">
        <v>2</v>
      </c>
      <c r="E15" s="19">
        <f t="shared" si="0"/>
        <v>0.5865102639296188</v>
      </c>
      <c r="F15" s="20">
        <v>0.6</v>
      </c>
      <c r="G15" s="21"/>
      <c r="H15" s="17">
        <v>319</v>
      </c>
      <c r="I15" s="18">
        <v>4</v>
      </c>
      <c r="J15" s="19">
        <f>I15/H15*100</f>
        <v>1.2539184952978055</v>
      </c>
      <c r="K15" s="20">
        <v>1.5</v>
      </c>
      <c r="L15" s="21"/>
      <c r="M15" s="17">
        <v>327</v>
      </c>
      <c r="N15" s="18">
        <v>6</v>
      </c>
      <c r="O15" s="19">
        <f>N15/M15*100</f>
        <v>1.834862385321101</v>
      </c>
      <c r="P15" s="20">
        <v>2.0999999999999996</v>
      </c>
      <c r="Q15" s="21"/>
      <c r="T15" s="58" t="s">
        <v>17</v>
      </c>
      <c r="U15" s="59">
        <f>E16</f>
        <v>5.8717253839205057</v>
      </c>
    </row>
    <row r="16" spans="1:28" ht="30" customHeight="1" thickBot="1" x14ac:dyDescent="0.25">
      <c r="B16" s="68" t="s">
        <v>8</v>
      </c>
      <c r="C16" s="69">
        <f>SUM(C14:C15)</f>
        <v>2214</v>
      </c>
      <c r="D16" s="70">
        <f>SUM(D14:D15)</f>
        <v>130</v>
      </c>
      <c r="E16" s="71">
        <f>D16/C16*100</f>
        <v>5.8717253839205057</v>
      </c>
      <c r="F16" s="71">
        <f>SUM(F14:F15)</f>
        <v>31.2</v>
      </c>
      <c r="G16" s="72">
        <f>SUM(G14:G15)</f>
        <v>2</v>
      </c>
      <c r="H16" s="69">
        <f>SUM(H14:H15)</f>
        <v>2066</v>
      </c>
      <c r="I16" s="70">
        <f>SUM(I14:I15)</f>
        <v>137</v>
      </c>
      <c r="J16" s="71">
        <f>I16/H16*100</f>
        <v>6.6311713455953534</v>
      </c>
      <c r="K16" s="71">
        <f>SUM(K14:K15)</f>
        <v>31.9</v>
      </c>
      <c r="L16" s="72">
        <f>SUM(L14:L15)</f>
        <v>0</v>
      </c>
      <c r="M16" s="69">
        <f>SUM(M14:M15)</f>
        <v>2056</v>
      </c>
      <c r="N16" s="70">
        <f>SUM(N14:N15)</f>
        <v>203</v>
      </c>
      <c r="O16" s="71">
        <f>N16/M16*100</f>
        <v>9.8735408560311289</v>
      </c>
      <c r="P16" s="71">
        <f>SUM(P14:P15)</f>
        <v>43.70000000000001</v>
      </c>
      <c r="Q16" s="72">
        <f>SUM(Q14:Q15)</f>
        <v>0</v>
      </c>
      <c r="T16" s="58" t="s">
        <v>32</v>
      </c>
      <c r="U16" s="59">
        <f>J16</f>
        <v>6.6311713455953534</v>
      </c>
    </row>
    <row r="17" spans="2:21" ht="13.5" thickBot="1" x14ac:dyDescent="0.25">
      <c r="T17" s="58" t="s">
        <v>45</v>
      </c>
      <c r="U17" s="59">
        <f>O16</f>
        <v>9.8735408560311289</v>
      </c>
    </row>
    <row r="18" spans="2:21" ht="18" customHeight="1" thickBot="1" x14ac:dyDescent="0.25">
      <c r="B18" s="96" t="s">
        <v>9</v>
      </c>
      <c r="C18" s="103" t="s">
        <v>12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5"/>
      <c r="T18" s="58" t="s">
        <v>27</v>
      </c>
      <c r="U18" s="59">
        <f>E23</f>
        <v>6.4050778995960762</v>
      </c>
    </row>
    <row r="19" spans="2:21" ht="12.75" customHeight="1" x14ac:dyDescent="0.2">
      <c r="B19" s="97"/>
      <c r="C19" s="100" t="s">
        <v>20</v>
      </c>
      <c r="D19" s="101"/>
      <c r="E19" s="101"/>
      <c r="F19" s="101"/>
      <c r="G19" s="102"/>
      <c r="H19" s="100" t="s">
        <v>30</v>
      </c>
      <c r="I19" s="101"/>
      <c r="J19" s="101"/>
      <c r="K19" s="101"/>
      <c r="L19" s="102"/>
      <c r="M19" s="100" t="s">
        <v>43</v>
      </c>
      <c r="N19" s="101"/>
      <c r="O19" s="101"/>
      <c r="P19" s="101"/>
      <c r="Q19" s="102"/>
      <c r="T19" s="58" t="s">
        <v>33</v>
      </c>
      <c r="U19" s="59">
        <f>J23</f>
        <v>8.497109826589595</v>
      </c>
    </row>
    <row r="20" spans="2:21" ht="24.75" customHeight="1" thickBot="1" x14ac:dyDescent="0.25">
      <c r="B20" s="98"/>
      <c r="C20" s="65" t="s">
        <v>3</v>
      </c>
      <c r="D20" s="66" t="s">
        <v>4</v>
      </c>
      <c r="E20" s="66" t="s">
        <v>11</v>
      </c>
      <c r="F20" s="66" t="s">
        <v>5</v>
      </c>
      <c r="G20" s="67" t="s">
        <v>6</v>
      </c>
      <c r="H20" s="65" t="s">
        <v>3</v>
      </c>
      <c r="I20" s="66" t="s">
        <v>4</v>
      </c>
      <c r="J20" s="66" t="s">
        <v>11</v>
      </c>
      <c r="K20" s="66" t="s">
        <v>5</v>
      </c>
      <c r="L20" s="67" t="s">
        <v>6</v>
      </c>
      <c r="M20" s="60" t="s">
        <v>3</v>
      </c>
      <c r="N20" s="61" t="s">
        <v>4</v>
      </c>
      <c r="O20" s="62" t="s">
        <v>11</v>
      </c>
      <c r="P20" s="63" t="s">
        <v>5</v>
      </c>
      <c r="Q20" s="64" t="s">
        <v>6</v>
      </c>
      <c r="T20" s="58" t="s">
        <v>46</v>
      </c>
      <c r="U20" s="59">
        <f>O23</f>
        <v>13.217703349282298</v>
      </c>
    </row>
    <row r="21" spans="2:21" ht="24.95" customHeight="1" x14ac:dyDescent="0.2">
      <c r="B21" s="22" t="s">
        <v>15</v>
      </c>
      <c r="C21" s="11">
        <v>1476</v>
      </c>
      <c r="D21" s="12">
        <v>111</v>
      </c>
      <c r="E21" s="13">
        <f t="shared" ref="E21:E22" si="1">D21/C21*100</f>
        <v>7.5203252032520336</v>
      </c>
      <c r="F21" s="14">
        <v>26.5</v>
      </c>
      <c r="G21" s="21"/>
      <c r="H21" s="11">
        <v>1443</v>
      </c>
      <c r="I21" s="12">
        <v>144</v>
      </c>
      <c r="J21" s="13">
        <f>I21/H21*100</f>
        <v>9.9792099792099798</v>
      </c>
      <c r="K21" s="14">
        <v>30.200000000000003</v>
      </c>
      <c r="L21" s="21"/>
      <c r="M21" s="11">
        <v>1405</v>
      </c>
      <c r="N21" s="12">
        <v>211</v>
      </c>
      <c r="O21" s="13">
        <f>N21/M21*100</f>
        <v>15.017793594306051</v>
      </c>
      <c r="P21" s="14">
        <v>43.20000000000001</v>
      </c>
      <c r="Q21" s="21"/>
      <c r="T21" s="58" t="s">
        <v>28</v>
      </c>
      <c r="U21" s="59">
        <f>E30</f>
        <v>4.5433472415391742</v>
      </c>
    </row>
    <row r="22" spans="2:21" ht="24.95" customHeight="1" thickBot="1" x14ac:dyDescent="0.25">
      <c r="B22" s="24" t="s">
        <v>0</v>
      </c>
      <c r="C22" s="17">
        <v>257</v>
      </c>
      <c r="D22" s="18">
        <v>0</v>
      </c>
      <c r="E22" s="19">
        <f t="shared" si="1"/>
        <v>0</v>
      </c>
      <c r="F22" s="20">
        <v>0</v>
      </c>
      <c r="G22" s="21"/>
      <c r="H22" s="17">
        <v>287</v>
      </c>
      <c r="I22" s="18">
        <v>3</v>
      </c>
      <c r="J22" s="19">
        <f>I22/H22*100</f>
        <v>1.0452961672473868</v>
      </c>
      <c r="K22" s="20">
        <v>1.3</v>
      </c>
      <c r="L22" s="21"/>
      <c r="M22" s="17">
        <v>267</v>
      </c>
      <c r="N22" s="18">
        <v>10</v>
      </c>
      <c r="O22" s="19">
        <f>N22/M22*100</f>
        <v>3.7453183520599254</v>
      </c>
      <c r="P22" s="20">
        <v>3.3</v>
      </c>
      <c r="Q22" s="21"/>
      <c r="T22" s="58" t="s">
        <v>34</v>
      </c>
      <c r="U22" s="59">
        <f>J30</f>
        <v>8.2681017612524457</v>
      </c>
    </row>
    <row r="23" spans="2:21" ht="27.75" customHeight="1" thickBot="1" x14ac:dyDescent="0.25">
      <c r="B23" s="95" t="s">
        <v>8</v>
      </c>
      <c r="C23" s="69">
        <f>SUM(C21:C22)</f>
        <v>1733</v>
      </c>
      <c r="D23" s="70">
        <f>SUM(D21:D22)</f>
        <v>111</v>
      </c>
      <c r="E23" s="71">
        <f>D23/C23*100</f>
        <v>6.4050778995960762</v>
      </c>
      <c r="F23" s="71">
        <f>SUM(F21:F22)</f>
        <v>26.5</v>
      </c>
      <c r="G23" s="72">
        <f>SUM(G21:G22)</f>
        <v>0</v>
      </c>
      <c r="H23" s="69">
        <f>SUM(H21:H22)</f>
        <v>1730</v>
      </c>
      <c r="I23" s="70">
        <f>SUM(I21:I22)</f>
        <v>147</v>
      </c>
      <c r="J23" s="71">
        <f>I23/H23*100</f>
        <v>8.497109826589595</v>
      </c>
      <c r="K23" s="71">
        <f>SUM(K21:K22)</f>
        <v>31.500000000000004</v>
      </c>
      <c r="L23" s="72">
        <f>SUM(L21:L22)</f>
        <v>0</v>
      </c>
      <c r="M23" s="69">
        <f>SUM(M21:M22)</f>
        <v>1672</v>
      </c>
      <c r="N23" s="70">
        <f>SUM(N21:N22)</f>
        <v>221</v>
      </c>
      <c r="O23" s="71">
        <f>N23/M23*100</f>
        <v>13.217703349282298</v>
      </c>
      <c r="P23" s="71">
        <f>SUM(P21:P22)</f>
        <v>46.500000000000007</v>
      </c>
      <c r="Q23" s="72">
        <f>SUM(Q21:Q22)</f>
        <v>0</v>
      </c>
      <c r="T23" s="58" t="s">
        <v>47</v>
      </c>
      <c r="U23" s="59">
        <f>O30</f>
        <v>7.7152812344449968</v>
      </c>
    </row>
    <row r="24" spans="2:21" ht="13.5" thickBot="1" x14ac:dyDescent="0.25">
      <c r="U24" s="59"/>
    </row>
    <row r="25" spans="2:21" ht="20.25" customHeight="1" thickBot="1" x14ac:dyDescent="0.25">
      <c r="B25" s="96" t="s">
        <v>9</v>
      </c>
      <c r="C25" s="103" t="s">
        <v>12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5"/>
      <c r="U25" s="59"/>
    </row>
    <row r="26" spans="2:21" x14ac:dyDescent="0.2">
      <c r="B26" s="97"/>
      <c r="C26" s="100" t="s">
        <v>21</v>
      </c>
      <c r="D26" s="101"/>
      <c r="E26" s="101"/>
      <c r="F26" s="101"/>
      <c r="G26" s="102"/>
      <c r="H26" s="100" t="s">
        <v>31</v>
      </c>
      <c r="I26" s="101"/>
      <c r="J26" s="101"/>
      <c r="K26" s="101"/>
      <c r="L26" s="102"/>
      <c r="M26" s="100" t="s">
        <v>44</v>
      </c>
      <c r="N26" s="101"/>
      <c r="O26" s="101"/>
      <c r="P26" s="101"/>
      <c r="Q26" s="102"/>
    </row>
    <row r="27" spans="2:21" ht="27.75" thickBot="1" x14ac:dyDescent="0.25">
      <c r="B27" s="98"/>
      <c r="C27" s="60" t="s">
        <v>3</v>
      </c>
      <c r="D27" s="61" t="s">
        <v>4</v>
      </c>
      <c r="E27" s="62" t="s">
        <v>11</v>
      </c>
      <c r="F27" s="63" t="s">
        <v>5</v>
      </c>
      <c r="G27" s="67" t="s">
        <v>6</v>
      </c>
      <c r="H27" s="60" t="s">
        <v>3</v>
      </c>
      <c r="I27" s="61" t="s">
        <v>4</v>
      </c>
      <c r="J27" s="62" t="s">
        <v>11</v>
      </c>
      <c r="K27" s="63" t="s">
        <v>5</v>
      </c>
      <c r="L27" s="67" t="s">
        <v>6</v>
      </c>
      <c r="M27" s="60" t="s">
        <v>3</v>
      </c>
      <c r="N27" s="61" t="s">
        <v>4</v>
      </c>
      <c r="O27" s="62" t="s">
        <v>11</v>
      </c>
      <c r="P27" s="63" t="s">
        <v>5</v>
      </c>
      <c r="Q27" s="64" t="s">
        <v>6</v>
      </c>
    </row>
    <row r="28" spans="2:21" ht="24.95" customHeight="1" x14ac:dyDescent="0.2">
      <c r="B28" s="22" t="s">
        <v>15</v>
      </c>
      <c r="C28" s="11">
        <v>1830</v>
      </c>
      <c r="D28" s="12">
        <v>96</v>
      </c>
      <c r="E28" s="13">
        <f>D28/C28*100</f>
        <v>5.2459016393442619</v>
      </c>
      <c r="F28" s="14">
        <v>21.299999999999997</v>
      </c>
      <c r="G28" s="21"/>
      <c r="H28" s="11">
        <v>1746</v>
      </c>
      <c r="I28" s="12">
        <v>165</v>
      </c>
      <c r="J28" s="13">
        <f t="shared" ref="J28:J29" si="2">I28/H28*100</f>
        <v>9.4501718213058421</v>
      </c>
      <c r="K28" s="14">
        <v>33.599999999999994</v>
      </c>
      <c r="L28" s="21"/>
      <c r="M28" s="11">
        <v>1678</v>
      </c>
      <c r="N28" s="12">
        <v>147</v>
      </c>
      <c r="O28" s="13">
        <f>N28/M28*100</f>
        <v>8.7604290822407638</v>
      </c>
      <c r="P28" s="14">
        <v>32</v>
      </c>
      <c r="Q28" s="21"/>
    </row>
    <row r="29" spans="2:21" ht="24.95" customHeight="1" thickBot="1" x14ac:dyDescent="0.25">
      <c r="B29" s="24" t="s">
        <v>0</v>
      </c>
      <c r="C29" s="17">
        <v>327</v>
      </c>
      <c r="D29" s="18">
        <v>2</v>
      </c>
      <c r="E29" s="19">
        <f>D29/C29*100</f>
        <v>0.6116207951070336</v>
      </c>
      <c r="F29" s="20">
        <v>0.7</v>
      </c>
      <c r="G29" s="21"/>
      <c r="H29" s="17">
        <v>298</v>
      </c>
      <c r="I29" s="18">
        <v>4</v>
      </c>
      <c r="J29" s="19">
        <f t="shared" si="2"/>
        <v>1.3422818791946309</v>
      </c>
      <c r="K29" s="20">
        <v>1.6</v>
      </c>
      <c r="L29" s="21"/>
      <c r="M29" s="17">
        <v>331</v>
      </c>
      <c r="N29" s="18">
        <v>8</v>
      </c>
      <c r="O29" s="19">
        <f>N29/M29*100</f>
        <v>2.416918429003021</v>
      </c>
      <c r="P29" s="20">
        <v>2.4999999999999996</v>
      </c>
      <c r="Q29" s="21"/>
    </row>
    <row r="30" spans="2:21" ht="24.95" customHeight="1" thickBot="1" x14ac:dyDescent="0.25">
      <c r="B30" s="95" t="s">
        <v>8</v>
      </c>
      <c r="C30" s="69">
        <f>SUM(C28:C29)</f>
        <v>2157</v>
      </c>
      <c r="D30" s="70">
        <f>SUM(D28:D29)</f>
        <v>98</v>
      </c>
      <c r="E30" s="71">
        <f>D30/C30*100</f>
        <v>4.5433472415391742</v>
      </c>
      <c r="F30" s="71">
        <f>SUM(F28:F29)</f>
        <v>21.999999999999996</v>
      </c>
      <c r="G30" s="72">
        <f>SUM(G28:G29)</f>
        <v>0</v>
      </c>
      <c r="H30" s="69">
        <f>SUM(H28:H29)</f>
        <v>2044</v>
      </c>
      <c r="I30" s="70">
        <f>SUM(I28:I29)</f>
        <v>169</v>
      </c>
      <c r="J30" s="71">
        <f>I30/H30*100</f>
        <v>8.2681017612524457</v>
      </c>
      <c r="K30" s="71">
        <f>SUM(K28:K29)</f>
        <v>35.199999999999996</v>
      </c>
      <c r="L30" s="72">
        <f>SUM(L28:L29)</f>
        <v>0</v>
      </c>
      <c r="M30" s="69">
        <f>SUM(M28:M29)</f>
        <v>2009</v>
      </c>
      <c r="N30" s="70">
        <f>SUM(N28:N29)</f>
        <v>155</v>
      </c>
      <c r="O30" s="71">
        <f>N30/M30*100</f>
        <v>7.7152812344449968</v>
      </c>
      <c r="P30" s="71">
        <f>SUM(P28:P29)</f>
        <v>34.5</v>
      </c>
      <c r="Q30" s="72">
        <f>SUM(Q28:Q29)</f>
        <v>0</v>
      </c>
    </row>
    <row r="71" spans="24:28" x14ac:dyDescent="0.2">
      <c r="X71" s="8"/>
      <c r="Y71" s="8"/>
      <c r="Z71" s="25"/>
      <c r="AA71" s="8"/>
      <c r="AB71" s="6">
        <f>E16</f>
        <v>5.8717253839205057</v>
      </c>
    </row>
    <row r="72" spans="24:28" x14ac:dyDescent="0.2">
      <c r="X72" s="8"/>
      <c r="Y72" s="8"/>
      <c r="Z72" s="25"/>
      <c r="AA72" s="8"/>
      <c r="AB72" s="6">
        <f>J16</f>
        <v>6.6311713455953534</v>
      </c>
    </row>
    <row r="73" spans="24:28" x14ac:dyDescent="0.2">
      <c r="X73" s="8"/>
      <c r="Y73" s="8"/>
      <c r="Z73" s="25"/>
      <c r="AA73" s="8"/>
      <c r="AB73" s="6">
        <f>O16</f>
        <v>9.8735408560311289</v>
      </c>
    </row>
    <row r="76" spans="24:28" ht="18.75" customHeight="1" x14ac:dyDescent="0.2"/>
    <row r="77" spans="24:28" ht="17.25" customHeight="1" x14ac:dyDescent="0.2"/>
    <row r="78" spans="24:28" ht="24.75" customHeight="1" x14ac:dyDescent="0.2"/>
    <row r="89" ht="17.25" customHeight="1" x14ac:dyDescent="0.2"/>
    <row r="90" ht="15.75" customHeight="1" x14ac:dyDescent="0.2"/>
    <row r="91" ht="24.75" customHeight="1" x14ac:dyDescent="0.2"/>
  </sheetData>
  <sheetProtection password="EA8F" sheet="1" objects="1" scenarios="1"/>
  <mergeCells count="16">
    <mergeCell ref="B25:B27"/>
    <mergeCell ref="C25:Q25"/>
    <mergeCell ref="C26:G26"/>
    <mergeCell ref="H26:L26"/>
    <mergeCell ref="M26:Q26"/>
    <mergeCell ref="B18:B20"/>
    <mergeCell ref="A8:B8"/>
    <mergeCell ref="H19:L19"/>
    <mergeCell ref="M19:Q19"/>
    <mergeCell ref="C19:G19"/>
    <mergeCell ref="C11:Q11"/>
    <mergeCell ref="C18:Q18"/>
    <mergeCell ref="M12:Q12"/>
    <mergeCell ref="H12:L12"/>
    <mergeCell ref="C12:G12"/>
    <mergeCell ref="B11:B13"/>
  </mergeCells>
  <phoneticPr fontId="0" type="noConversion"/>
  <printOptions horizontalCentered="1" verticalCentered="1"/>
  <pageMargins left="0.27559055118110237" right="0.19685039370078741" top="0.39370078740157483" bottom="0.86614173228346458" header="0" footer="0"/>
  <pageSetup scale="40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W24"/>
  <sheetViews>
    <sheetView showGridLines="0" zoomScale="90" zoomScaleNormal="90" zoomScaleSheetLayoutView="90" workbookViewId="0">
      <selection activeCell="B11" sqref="B11:B13"/>
    </sheetView>
  </sheetViews>
  <sheetFormatPr baseColWidth="10" defaultRowHeight="12.75" x14ac:dyDescent="0.2"/>
  <cols>
    <col min="1" max="1" width="2.42578125" style="4" customWidth="1"/>
    <col min="2" max="2" width="12.7109375" style="4" customWidth="1"/>
    <col min="3" max="3" width="10.140625" style="4" bestFit="1" customWidth="1"/>
    <col min="4" max="5" width="9.7109375" style="4" bestFit="1" customWidth="1"/>
    <col min="6" max="6" width="11.5703125" style="4" bestFit="1" customWidth="1"/>
    <col min="7" max="7" width="7.28515625" style="4" customWidth="1"/>
    <col min="8" max="8" width="9.7109375" style="4" bestFit="1" customWidth="1"/>
    <col min="9" max="10" width="9.42578125" style="4" bestFit="1" customWidth="1"/>
    <col min="11" max="11" width="11.140625" style="4" bestFit="1" customWidth="1"/>
    <col min="12" max="12" width="7.28515625" style="4" customWidth="1"/>
    <col min="13" max="15" width="9.85546875" style="4" bestFit="1" customWidth="1"/>
    <col min="16" max="16" width="11.5703125" style="4" bestFit="1" customWidth="1"/>
    <col min="17" max="17" width="7.28515625" style="4" customWidth="1"/>
    <col min="18" max="18" width="4.42578125" style="4" customWidth="1"/>
    <col min="19" max="19" width="5.28515625" style="4" customWidth="1"/>
    <col min="20" max="20" width="13.85546875" style="54" customWidth="1"/>
    <col min="21" max="21" width="11.42578125" style="54"/>
    <col min="22" max="16383" width="11.42578125" style="4"/>
    <col min="16384" max="16384" width="0" style="4" hidden="1" customWidth="1"/>
  </cols>
  <sheetData>
    <row r="8" spans="1:23" ht="17.100000000000001" customHeight="1" x14ac:dyDescent="0.25">
      <c r="A8" s="99" t="s">
        <v>10</v>
      </c>
      <c r="B8" s="9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23" ht="17.100000000000001" customHeight="1" x14ac:dyDescent="0.25">
      <c r="A9" s="2" t="s">
        <v>49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23" ht="15.75" thickBot="1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S10" s="8"/>
      <c r="T10" s="73"/>
      <c r="U10" s="74"/>
      <c r="V10" s="8"/>
      <c r="W10" s="6"/>
    </row>
    <row r="11" spans="1:23" ht="13.5" thickBot="1" x14ac:dyDescent="0.25">
      <c r="B11" s="106" t="s">
        <v>9</v>
      </c>
      <c r="C11" s="103" t="s">
        <v>7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5"/>
      <c r="S11" s="8"/>
      <c r="T11" s="73"/>
      <c r="U11" s="74"/>
      <c r="V11" s="8"/>
      <c r="W11" s="6"/>
    </row>
    <row r="12" spans="1:23" ht="13.5" thickBot="1" x14ac:dyDescent="0.25">
      <c r="B12" s="107"/>
      <c r="C12" s="109" t="s">
        <v>18</v>
      </c>
      <c r="D12" s="110"/>
      <c r="E12" s="110"/>
      <c r="F12" s="110"/>
      <c r="G12" s="111"/>
      <c r="H12" s="112" t="s">
        <v>36</v>
      </c>
      <c r="I12" s="113"/>
      <c r="J12" s="113"/>
      <c r="K12" s="113"/>
      <c r="L12" s="114"/>
      <c r="M12" s="112" t="s">
        <v>50</v>
      </c>
      <c r="N12" s="113"/>
      <c r="O12" s="113"/>
      <c r="P12" s="113"/>
      <c r="Q12" s="114"/>
      <c r="S12" s="8"/>
      <c r="U12" s="74"/>
      <c r="V12" s="8"/>
      <c r="W12" s="6"/>
    </row>
    <row r="13" spans="1:23" ht="31.5" customHeight="1" thickBot="1" x14ac:dyDescent="0.25">
      <c r="B13" s="108"/>
      <c r="C13" s="75" t="s">
        <v>3</v>
      </c>
      <c r="D13" s="61" t="s">
        <v>4</v>
      </c>
      <c r="E13" s="61" t="s">
        <v>11</v>
      </c>
      <c r="F13" s="61" t="s">
        <v>5</v>
      </c>
      <c r="G13" s="67" t="s">
        <v>6</v>
      </c>
      <c r="H13" s="75" t="s">
        <v>3</v>
      </c>
      <c r="I13" s="61" t="s">
        <v>4</v>
      </c>
      <c r="J13" s="61" t="s">
        <v>11</v>
      </c>
      <c r="K13" s="61" t="s">
        <v>5</v>
      </c>
      <c r="L13" s="67" t="s">
        <v>6</v>
      </c>
      <c r="M13" s="75" t="s">
        <v>3</v>
      </c>
      <c r="N13" s="61" t="s">
        <v>4</v>
      </c>
      <c r="O13" s="61" t="s">
        <v>11</v>
      </c>
      <c r="P13" s="61" t="s">
        <v>5</v>
      </c>
      <c r="Q13" s="67" t="s">
        <v>6</v>
      </c>
      <c r="T13" s="54" t="s">
        <v>19</v>
      </c>
      <c r="U13" s="74">
        <f>E16</f>
        <v>20.470006184291897</v>
      </c>
    </row>
    <row r="14" spans="1:23" ht="25.15" customHeight="1" x14ac:dyDescent="0.2">
      <c r="B14" s="26" t="s">
        <v>15</v>
      </c>
      <c r="C14" s="27">
        <v>6000</v>
      </c>
      <c r="D14" s="12">
        <v>1235</v>
      </c>
      <c r="E14" s="13">
        <f>D14/C14*100</f>
        <v>20.583333333333336</v>
      </c>
      <c r="F14" s="14">
        <v>490.05000000000007</v>
      </c>
      <c r="G14" s="28">
        <v>36</v>
      </c>
      <c r="H14" s="27">
        <v>6175</v>
      </c>
      <c r="I14" s="12">
        <v>1411</v>
      </c>
      <c r="J14" s="13">
        <f>I14/H14*100</f>
        <v>22.850202429149796</v>
      </c>
      <c r="K14" s="14">
        <v>577.65000000000009</v>
      </c>
      <c r="L14" s="28">
        <v>46</v>
      </c>
      <c r="M14" s="27">
        <v>6420</v>
      </c>
      <c r="N14" s="12">
        <v>1455</v>
      </c>
      <c r="O14" s="13">
        <f t="shared" ref="O14:O15" si="0">N14/M14*100</f>
        <v>22.66355140186916</v>
      </c>
      <c r="P14" s="14">
        <v>616.94999999999993</v>
      </c>
      <c r="Q14" s="28">
        <v>49</v>
      </c>
      <c r="T14" s="54" t="s">
        <v>38</v>
      </c>
      <c r="U14" s="59">
        <f>J16</f>
        <v>30.055776892430281</v>
      </c>
    </row>
    <row r="15" spans="1:23" ht="25.15" customHeight="1" thickBot="1" x14ac:dyDescent="0.25">
      <c r="B15" s="29" t="s">
        <v>0</v>
      </c>
      <c r="C15" s="30">
        <v>468</v>
      </c>
      <c r="D15" s="18">
        <v>89</v>
      </c>
      <c r="E15" s="19">
        <f>D15/C15*100</f>
        <v>19.017094017094017</v>
      </c>
      <c r="F15" s="20">
        <v>33.700000000000003</v>
      </c>
      <c r="G15" s="23">
        <v>0</v>
      </c>
      <c r="H15" s="30">
        <v>100</v>
      </c>
      <c r="I15" s="18">
        <v>475</v>
      </c>
      <c r="J15" s="19">
        <f>I15/H15*100</f>
        <v>475</v>
      </c>
      <c r="K15" s="20">
        <v>41.5</v>
      </c>
      <c r="L15" s="23">
        <v>0</v>
      </c>
      <c r="M15" s="30">
        <v>514</v>
      </c>
      <c r="N15" s="18">
        <v>121</v>
      </c>
      <c r="O15" s="19">
        <f t="shared" si="0"/>
        <v>23.540856031128403</v>
      </c>
      <c r="P15" s="20">
        <v>47.900000000000006</v>
      </c>
      <c r="Q15" s="23">
        <v>0</v>
      </c>
      <c r="T15" s="54" t="s">
        <v>52</v>
      </c>
      <c r="U15" s="59">
        <f>O16</f>
        <v>22.728583790020192</v>
      </c>
    </row>
    <row r="16" spans="1:23" ht="30.6" customHeight="1" thickBot="1" x14ac:dyDescent="0.25">
      <c r="B16" s="78" t="s">
        <v>8</v>
      </c>
      <c r="C16" s="79">
        <f>SUM(C14:C15)</f>
        <v>6468</v>
      </c>
      <c r="D16" s="70">
        <f>SUM(D14:D15)</f>
        <v>1324</v>
      </c>
      <c r="E16" s="71">
        <f>D16/C16*100</f>
        <v>20.470006184291897</v>
      </c>
      <c r="F16" s="71">
        <f>SUM(F14:F15)</f>
        <v>523.75000000000011</v>
      </c>
      <c r="G16" s="72">
        <f>SUM(G14:G15)</f>
        <v>36</v>
      </c>
      <c r="H16" s="79">
        <f>SUM(H14:H15)</f>
        <v>6275</v>
      </c>
      <c r="I16" s="70">
        <f>SUM(I14:I15)</f>
        <v>1886</v>
      </c>
      <c r="J16" s="71">
        <f>I16/H16*100</f>
        <v>30.055776892430281</v>
      </c>
      <c r="K16" s="71">
        <f>SUM(K14:K15)</f>
        <v>619.15000000000009</v>
      </c>
      <c r="L16" s="72">
        <f>SUM(L14:L15)</f>
        <v>46</v>
      </c>
      <c r="M16" s="79">
        <f>SUM(M14:M15)</f>
        <v>6934</v>
      </c>
      <c r="N16" s="70">
        <f>SUM(N14:N15)</f>
        <v>1576</v>
      </c>
      <c r="O16" s="71">
        <f>N16/M16*100</f>
        <v>22.728583790020192</v>
      </c>
      <c r="P16" s="71">
        <f>SUM(P14:P15)</f>
        <v>664.84999999999991</v>
      </c>
      <c r="Q16" s="72">
        <f>SUM(Q14:Q15)</f>
        <v>49</v>
      </c>
      <c r="T16" s="73"/>
      <c r="U16" s="59"/>
    </row>
    <row r="17" spans="2:21" ht="4.5" customHeight="1" x14ac:dyDescent="0.2"/>
    <row r="18" spans="2:21" ht="13.5" thickBot="1" x14ac:dyDescent="0.25"/>
    <row r="19" spans="2:21" ht="13.5" thickBot="1" x14ac:dyDescent="0.25">
      <c r="B19" s="115" t="s">
        <v>9</v>
      </c>
      <c r="C19" s="103" t="s">
        <v>7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5"/>
      <c r="U19" s="59"/>
    </row>
    <row r="20" spans="2:21" ht="13.5" thickBot="1" x14ac:dyDescent="0.25">
      <c r="B20" s="116"/>
      <c r="C20" s="109" t="s">
        <v>25</v>
      </c>
      <c r="D20" s="110"/>
      <c r="E20" s="110"/>
      <c r="F20" s="110"/>
      <c r="G20" s="111"/>
      <c r="H20" s="109" t="s">
        <v>35</v>
      </c>
      <c r="I20" s="110"/>
      <c r="J20" s="110"/>
      <c r="K20" s="110"/>
      <c r="L20" s="111"/>
      <c r="M20" s="109" t="s">
        <v>51</v>
      </c>
      <c r="N20" s="110"/>
      <c r="O20" s="110"/>
      <c r="P20" s="110"/>
      <c r="Q20" s="111"/>
      <c r="R20" s="31"/>
      <c r="T20" s="54" t="s">
        <v>26</v>
      </c>
      <c r="U20" s="59">
        <f>E24</f>
        <v>19.814116379310345</v>
      </c>
    </row>
    <row r="21" spans="2:21" ht="27.75" thickBot="1" x14ac:dyDescent="0.25">
      <c r="B21" s="117"/>
      <c r="C21" s="76" t="s">
        <v>3</v>
      </c>
      <c r="D21" s="61" t="s">
        <v>4</v>
      </c>
      <c r="E21" s="61" t="s">
        <v>11</v>
      </c>
      <c r="F21" s="77" t="s">
        <v>5</v>
      </c>
      <c r="G21" s="67" t="s">
        <v>6</v>
      </c>
      <c r="H21" s="76" t="s">
        <v>3</v>
      </c>
      <c r="I21" s="61" t="s">
        <v>4</v>
      </c>
      <c r="J21" s="61" t="s">
        <v>11</v>
      </c>
      <c r="K21" s="77" t="s">
        <v>5</v>
      </c>
      <c r="L21" s="67" t="s">
        <v>6</v>
      </c>
      <c r="M21" s="76" t="s">
        <v>3</v>
      </c>
      <c r="N21" s="61" t="s">
        <v>4</v>
      </c>
      <c r="O21" s="61" t="s">
        <v>11</v>
      </c>
      <c r="P21" s="77" t="s">
        <v>5</v>
      </c>
      <c r="Q21" s="67" t="s">
        <v>6</v>
      </c>
      <c r="T21" s="54" t="s">
        <v>37</v>
      </c>
      <c r="U21" s="59">
        <f>J24</f>
        <v>20.612485276796232</v>
      </c>
    </row>
    <row r="22" spans="2:21" ht="24.95" customHeight="1" x14ac:dyDescent="0.2">
      <c r="B22" s="26" t="s">
        <v>15</v>
      </c>
      <c r="C22" s="27">
        <v>6885</v>
      </c>
      <c r="D22" s="12">
        <v>1381</v>
      </c>
      <c r="E22" s="13">
        <f>D22/C22*100</f>
        <v>20.058097312999273</v>
      </c>
      <c r="F22" s="14">
        <v>571.90000000000009</v>
      </c>
      <c r="G22" s="28">
        <v>41</v>
      </c>
      <c r="H22" s="27">
        <v>7081</v>
      </c>
      <c r="I22" s="12">
        <v>1459</v>
      </c>
      <c r="J22" s="13">
        <f>I22/H22*100</f>
        <v>20.604434401920631</v>
      </c>
      <c r="K22" s="14">
        <v>614.14999999999986</v>
      </c>
      <c r="L22" s="28">
        <v>55</v>
      </c>
      <c r="M22" s="27">
        <v>7272</v>
      </c>
      <c r="N22" s="12">
        <v>1650</v>
      </c>
      <c r="O22" s="13">
        <f t="shared" ref="O22:O23" si="1">N22/M22*100</f>
        <v>22.689768976897689</v>
      </c>
      <c r="P22" s="14">
        <v>722.85000000000014</v>
      </c>
      <c r="Q22" s="28">
        <v>62</v>
      </c>
      <c r="T22" s="73" t="s">
        <v>53</v>
      </c>
      <c r="U22" s="59">
        <f>O24</f>
        <v>22.645367412140573</v>
      </c>
    </row>
    <row r="23" spans="2:21" ht="24.95" customHeight="1" thickBot="1" x14ac:dyDescent="0.25">
      <c r="B23" s="29" t="s">
        <v>0</v>
      </c>
      <c r="C23" s="30">
        <v>539</v>
      </c>
      <c r="D23" s="18">
        <v>90</v>
      </c>
      <c r="E23" s="19">
        <f>D23/C23*100</f>
        <v>16.697588126159555</v>
      </c>
      <c r="F23" s="20">
        <v>36.9</v>
      </c>
      <c r="G23" s="23">
        <v>0</v>
      </c>
      <c r="H23" s="30">
        <v>560</v>
      </c>
      <c r="I23" s="18">
        <v>116</v>
      </c>
      <c r="J23" s="19">
        <f>I23/H23*100</f>
        <v>20.714285714285715</v>
      </c>
      <c r="K23" s="20">
        <v>48.800000000000004</v>
      </c>
      <c r="L23" s="23">
        <v>0</v>
      </c>
      <c r="M23" s="30">
        <v>553</v>
      </c>
      <c r="N23" s="18">
        <v>122</v>
      </c>
      <c r="O23" s="19">
        <f t="shared" si="1"/>
        <v>22.06148282097649</v>
      </c>
      <c r="P23" s="20">
        <v>49.6</v>
      </c>
      <c r="Q23" s="23">
        <v>0</v>
      </c>
    </row>
    <row r="24" spans="2:21" ht="30" customHeight="1" thickBot="1" x14ac:dyDescent="0.25">
      <c r="B24" s="78" t="s">
        <v>8</v>
      </c>
      <c r="C24" s="69">
        <f>SUM(C22:C23)</f>
        <v>7424</v>
      </c>
      <c r="D24" s="70">
        <f>SUM(D22:D23)</f>
        <v>1471</v>
      </c>
      <c r="E24" s="71">
        <f>D24/C24*100</f>
        <v>19.814116379310345</v>
      </c>
      <c r="F24" s="71">
        <f>SUM(F22:F23)</f>
        <v>608.80000000000007</v>
      </c>
      <c r="G24" s="72">
        <f>SUM(G22:G23)</f>
        <v>41</v>
      </c>
      <c r="H24" s="69">
        <f>SUM(H22:H23)</f>
        <v>7641</v>
      </c>
      <c r="I24" s="70">
        <f>SUM(I22:I23)</f>
        <v>1575</v>
      </c>
      <c r="J24" s="71">
        <f>I24/H24*100</f>
        <v>20.612485276796232</v>
      </c>
      <c r="K24" s="71">
        <f>SUM(K22:K23)</f>
        <v>662.94999999999982</v>
      </c>
      <c r="L24" s="72">
        <f>SUM(L22:L23)</f>
        <v>55</v>
      </c>
      <c r="M24" s="69">
        <f>SUM(M22:M23)</f>
        <v>7825</v>
      </c>
      <c r="N24" s="70">
        <f>SUM(N22:N23)</f>
        <v>1772</v>
      </c>
      <c r="O24" s="71">
        <f>N24/M24*100</f>
        <v>22.645367412140573</v>
      </c>
      <c r="P24" s="71">
        <f>SUM(P22:P23)</f>
        <v>772.45000000000016</v>
      </c>
      <c r="Q24" s="72">
        <f>SUM(Q22:Q23)</f>
        <v>62</v>
      </c>
    </row>
  </sheetData>
  <sheetProtection password="EA8F" sheet="1" objects="1" scenarios="1"/>
  <mergeCells count="11">
    <mergeCell ref="B19:B21"/>
    <mergeCell ref="C19:Q19"/>
    <mergeCell ref="C20:G20"/>
    <mergeCell ref="H20:L20"/>
    <mergeCell ref="M20:Q20"/>
    <mergeCell ref="C11:Q11"/>
    <mergeCell ref="A8:B8"/>
    <mergeCell ref="B11:B13"/>
    <mergeCell ref="C12:G12"/>
    <mergeCell ref="H12:L12"/>
    <mergeCell ref="M12:Q12"/>
  </mergeCells>
  <phoneticPr fontId="0" type="noConversion"/>
  <printOptions horizontalCentered="1"/>
  <pageMargins left="0.19685039370078741" right="0.27559055118110237" top="0.59055118110236227" bottom="0.23622047244094491" header="0" footer="0.74803149606299213"/>
  <pageSetup scale="60" orientation="landscape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W28"/>
  <sheetViews>
    <sheetView zoomScale="90" zoomScaleNormal="90" zoomScaleSheetLayoutView="90" workbookViewId="0">
      <selection activeCell="B11" sqref="B11:B13"/>
    </sheetView>
  </sheetViews>
  <sheetFormatPr baseColWidth="10" defaultRowHeight="12.75" x14ac:dyDescent="0.2"/>
  <cols>
    <col min="1" max="1" width="2.42578125" style="4" customWidth="1"/>
    <col min="2" max="2" width="12.7109375" style="4" customWidth="1"/>
    <col min="3" max="3" width="10.140625" style="4" bestFit="1" customWidth="1"/>
    <col min="4" max="5" width="9.7109375" style="4" bestFit="1" customWidth="1"/>
    <col min="6" max="6" width="11.5703125" style="4" bestFit="1" customWidth="1"/>
    <col min="7" max="7" width="7.28515625" style="4" customWidth="1"/>
    <col min="8" max="8" width="9.7109375" style="4" bestFit="1" customWidth="1"/>
    <col min="9" max="10" width="9.42578125" style="4" bestFit="1" customWidth="1"/>
    <col min="11" max="11" width="11.140625" style="4" bestFit="1" customWidth="1"/>
    <col min="12" max="12" width="7.28515625" style="4" customWidth="1"/>
    <col min="13" max="15" width="9.85546875" style="4" bestFit="1" customWidth="1"/>
    <col min="16" max="16" width="11.5703125" style="4" bestFit="1" customWidth="1"/>
    <col min="17" max="17" width="7.28515625" style="4" customWidth="1"/>
    <col min="18" max="18" width="4.42578125" style="4" customWidth="1"/>
    <col min="19" max="19" width="14.28515625" style="54" customWidth="1"/>
    <col min="20" max="20" width="13.85546875" style="54" customWidth="1"/>
    <col min="21" max="16384" width="11.42578125" style="4"/>
  </cols>
  <sheetData>
    <row r="8" spans="1:23" ht="17.100000000000001" customHeight="1" x14ac:dyDescent="0.25">
      <c r="A8" s="99" t="s">
        <v>10</v>
      </c>
      <c r="B8" s="9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23" ht="17.100000000000001" customHeight="1" x14ac:dyDescent="0.25">
      <c r="A9" s="2" t="s">
        <v>54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23" ht="15.75" thickBot="1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S10" s="73"/>
      <c r="T10" s="73"/>
      <c r="U10" s="25"/>
      <c r="V10" s="8"/>
      <c r="W10" s="6"/>
    </row>
    <row r="11" spans="1:23" ht="13.5" thickBot="1" x14ac:dyDescent="0.25">
      <c r="B11" s="106" t="s">
        <v>9</v>
      </c>
      <c r="C11" s="103" t="s">
        <v>12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5"/>
      <c r="S11" s="73"/>
      <c r="T11" s="73"/>
      <c r="U11" s="25"/>
      <c r="V11" s="8"/>
      <c r="W11" s="6"/>
    </row>
    <row r="12" spans="1:23" ht="13.5" thickBot="1" x14ac:dyDescent="0.25">
      <c r="B12" s="107"/>
      <c r="C12" s="109" t="s">
        <v>16</v>
      </c>
      <c r="D12" s="110"/>
      <c r="E12" s="110"/>
      <c r="F12" s="110"/>
      <c r="G12" s="111"/>
      <c r="H12" s="109" t="s">
        <v>29</v>
      </c>
      <c r="I12" s="110"/>
      <c r="J12" s="110"/>
      <c r="K12" s="110"/>
      <c r="L12" s="111"/>
      <c r="M12" s="109" t="s">
        <v>42</v>
      </c>
      <c r="N12" s="110"/>
      <c r="O12" s="110"/>
      <c r="P12" s="110"/>
      <c r="Q12" s="111"/>
      <c r="S12" s="73"/>
      <c r="U12" s="25"/>
      <c r="V12" s="8"/>
      <c r="W12" s="6"/>
    </row>
    <row r="13" spans="1:23" ht="31.5" customHeight="1" thickBot="1" x14ac:dyDescent="0.25">
      <c r="B13" s="108"/>
      <c r="C13" s="76" t="s">
        <v>3</v>
      </c>
      <c r="D13" s="61" t="s">
        <v>4</v>
      </c>
      <c r="E13" s="61" t="s">
        <v>11</v>
      </c>
      <c r="F13" s="77" t="s">
        <v>5</v>
      </c>
      <c r="G13" s="67" t="s">
        <v>6</v>
      </c>
      <c r="H13" s="76" t="s">
        <v>3</v>
      </c>
      <c r="I13" s="61" t="s">
        <v>4</v>
      </c>
      <c r="J13" s="61" t="s">
        <v>11</v>
      </c>
      <c r="K13" s="77" t="s">
        <v>5</v>
      </c>
      <c r="L13" s="67" t="s">
        <v>6</v>
      </c>
      <c r="M13" s="76" t="s">
        <v>3</v>
      </c>
      <c r="N13" s="61" t="s">
        <v>4</v>
      </c>
      <c r="O13" s="61" t="s">
        <v>11</v>
      </c>
      <c r="P13" s="77" t="s">
        <v>5</v>
      </c>
      <c r="Q13" s="67" t="s">
        <v>6</v>
      </c>
      <c r="S13" s="54" t="s">
        <v>22</v>
      </c>
      <c r="T13" s="74">
        <f>E14</f>
        <v>12.121212121212121</v>
      </c>
    </row>
    <row r="14" spans="1:23" ht="25.15" customHeight="1" thickBot="1" x14ac:dyDescent="0.25">
      <c r="B14" s="29" t="s">
        <v>0</v>
      </c>
      <c r="C14" s="30">
        <v>33</v>
      </c>
      <c r="D14" s="18">
        <v>4</v>
      </c>
      <c r="E14" s="19">
        <f>D14/C14*100</f>
        <v>12.121212121212121</v>
      </c>
      <c r="F14" s="20">
        <v>0</v>
      </c>
      <c r="G14" s="23">
        <v>0</v>
      </c>
      <c r="H14" s="30">
        <v>62</v>
      </c>
      <c r="I14" s="18">
        <v>7</v>
      </c>
      <c r="J14" s="19">
        <f>I14/H14*100</f>
        <v>11.29032258064516</v>
      </c>
      <c r="K14" s="20">
        <v>3.5</v>
      </c>
      <c r="L14" s="23">
        <v>0</v>
      </c>
      <c r="M14" s="30">
        <v>92</v>
      </c>
      <c r="N14" s="18">
        <v>14</v>
      </c>
      <c r="O14" s="19">
        <f>N14/M14*100</f>
        <v>15.217391304347828</v>
      </c>
      <c r="P14" s="20">
        <v>6.4</v>
      </c>
      <c r="Q14" s="23">
        <v>0</v>
      </c>
      <c r="S14" s="54" t="s">
        <v>39</v>
      </c>
      <c r="T14" s="59">
        <f>J15</f>
        <v>11.29032258064516</v>
      </c>
    </row>
    <row r="15" spans="1:23" ht="30.6" customHeight="1" thickBot="1" x14ac:dyDescent="0.25">
      <c r="B15" s="78" t="s">
        <v>8</v>
      </c>
      <c r="C15" s="79">
        <f>SUM(C14:C14)</f>
        <v>33</v>
      </c>
      <c r="D15" s="70">
        <f>SUM(D14:D14)</f>
        <v>4</v>
      </c>
      <c r="E15" s="71">
        <f>D15/C15*100</f>
        <v>12.121212121212121</v>
      </c>
      <c r="F15" s="71">
        <f>SUM(F14:F14)</f>
        <v>0</v>
      </c>
      <c r="G15" s="72">
        <f>SUM(G14:G14)</f>
        <v>0</v>
      </c>
      <c r="H15" s="79">
        <f>SUM(H14:H14)</f>
        <v>62</v>
      </c>
      <c r="I15" s="70">
        <f>SUM(I14:I14)</f>
        <v>7</v>
      </c>
      <c r="J15" s="71">
        <f>I15/H15*100</f>
        <v>11.29032258064516</v>
      </c>
      <c r="K15" s="71">
        <f>SUM(K14:K14)</f>
        <v>3.5</v>
      </c>
      <c r="L15" s="72">
        <f>SUM(L14:L14)</f>
        <v>0</v>
      </c>
      <c r="M15" s="69">
        <f>SUM(M14:M14)</f>
        <v>92</v>
      </c>
      <c r="N15" s="70">
        <f>SUM(N14:N14)</f>
        <v>14</v>
      </c>
      <c r="O15" s="71">
        <f>N15/M15*100</f>
        <v>15.217391304347828</v>
      </c>
      <c r="P15" s="71">
        <f>SUM(P14:P14)</f>
        <v>6.4</v>
      </c>
      <c r="Q15" s="72">
        <f>SUM(Q14:Q14)</f>
        <v>0</v>
      </c>
      <c r="S15" s="54" t="s">
        <v>55</v>
      </c>
      <c r="T15" s="59">
        <f>O15</f>
        <v>15.217391304347828</v>
      </c>
    </row>
    <row r="16" spans="1:23" ht="10.5" customHeight="1" thickBot="1" x14ac:dyDescent="0.25"/>
    <row r="17" spans="2:20" ht="13.5" customHeight="1" thickBot="1" x14ac:dyDescent="0.25">
      <c r="B17" s="118" t="s">
        <v>9</v>
      </c>
      <c r="C17" s="103" t="s">
        <v>12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5"/>
      <c r="S17" s="54" t="s">
        <v>23</v>
      </c>
      <c r="T17" s="59">
        <f>E20</f>
        <v>9.0909090909090917</v>
      </c>
    </row>
    <row r="18" spans="2:20" ht="13.5" customHeight="1" thickBot="1" x14ac:dyDescent="0.25">
      <c r="B18" s="119"/>
      <c r="C18" s="109" t="s">
        <v>20</v>
      </c>
      <c r="D18" s="110"/>
      <c r="E18" s="110"/>
      <c r="F18" s="110"/>
      <c r="G18" s="111"/>
      <c r="H18" s="109" t="s">
        <v>30</v>
      </c>
      <c r="I18" s="110"/>
      <c r="J18" s="110"/>
      <c r="K18" s="110"/>
      <c r="L18" s="111"/>
      <c r="M18" s="109" t="s">
        <v>43</v>
      </c>
      <c r="N18" s="110"/>
      <c r="O18" s="110"/>
      <c r="P18" s="110"/>
      <c r="Q18" s="111"/>
      <c r="S18" s="54" t="s">
        <v>40</v>
      </c>
      <c r="T18" s="59">
        <f>J21</f>
        <v>15</v>
      </c>
    </row>
    <row r="19" spans="2:20" ht="27.75" thickBot="1" x14ac:dyDescent="0.25">
      <c r="B19" s="120"/>
      <c r="C19" s="76" t="s">
        <v>3</v>
      </c>
      <c r="D19" s="61" t="s">
        <v>4</v>
      </c>
      <c r="E19" s="61" t="s">
        <v>11</v>
      </c>
      <c r="F19" s="77" t="s">
        <v>5</v>
      </c>
      <c r="G19" s="67" t="s">
        <v>6</v>
      </c>
      <c r="H19" s="76" t="s">
        <v>3</v>
      </c>
      <c r="I19" s="61" t="s">
        <v>4</v>
      </c>
      <c r="J19" s="61" t="s">
        <v>11</v>
      </c>
      <c r="K19" s="77" t="s">
        <v>5</v>
      </c>
      <c r="L19" s="67" t="s">
        <v>6</v>
      </c>
      <c r="M19" s="76" t="s">
        <v>3</v>
      </c>
      <c r="N19" s="61" t="s">
        <v>4</v>
      </c>
      <c r="O19" s="61" t="s">
        <v>11</v>
      </c>
      <c r="P19" s="77" t="s">
        <v>5</v>
      </c>
      <c r="Q19" s="67" t="s">
        <v>6</v>
      </c>
      <c r="S19" s="54" t="s">
        <v>56</v>
      </c>
      <c r="T19" s="59">
        <f>O21</f>
        <v>15.555555555555555</v>
      </c>
    </row>
    <row r="20" spans="2:20" ht="31.5" customHeight="1" thickBot="1" x14ac:dyDescent="0.25">
      <c r="B20" s="29" t="s">
        <v>0</v>
      </c>
      <c r="C20" s="30">
        <v>33</v>
      </c>
      <c r="D20" s="18">
        <v>3</v>
      </c>
      <c r="E20" s="19">
        <f>D20/C20*100</f>
        <v>9.0909090909090917</v>
      </c>
      <c r="F20" s="20">
        <v>1.4</v>
      </c>
      <c r="G20" s="23">
        <v>0</v>
      </c>
      <c r="H20" s="30">
        <v>60</v>
      </c>
      <c r="I20" s="18">
        <v>9</v>
      </c>
      <c r="J20" s="19">
        <f>I20/H20*100</f>
        <v>15</v>
      </c>
      <c r="K20" s="20">
        <v>4.4000000000000004</v>
      </c>
      <c r="L20" s="23">
        <v>0</v>
      </c>
      <c r="M20" s="30">
        <v>90</v>
      </c>
      <c r="N20" s="18">
        <v>14</v>
      </c>
      <c r="O20" s="19">
        <f>N20/M20*100</f>
        <v>15.555555555555555</v>
      </c>
      <c r="P20" s="20">
        <v>6.5</v>
      </c>
      <c r="Q20" s="23">
        <v>0</v>
      </c>
      <c r="S20" s="54" t="s">
        <v>24</v>
      </c>
      <c r="T20" s="59">
        <f>E28</f>
        <v>1.5625</v>
      </c>
    </row>
    <row r="21" spans="2:20" ht="33.75" customHeight="1" thickBot="1" x14ac:dyDescent="0.25">
      <c r="B21" s="78" t="s">
        <v>8</v>
      </c>
      <c r="C21" s="79">
        <f>SUM(C20:C20)</f>
        <v>33</v>
      </c>
      <c r="D21" s="70">
        <f>SUM(D20:D20)</f>
        <v>3</v>
      </c>
      <c r="E21" s="71">
        <f>D21/C21*100</f>
        <v>9.0909090909090917</v>
      </c>
      <c r="F21" s="71">
        <f>SUM(F20:F20)</f>
        <v>1.4</v>
      </c>
      <c r="G21" s="72">
        <f>SUM(G20:G20)</f>
        <v>0</v>
      </c>
      <c r="H21" s="79">
        <f>SUM(H20:H20)</f>
        <v>60</v>
      </c>
      <c r="I21" s="70">
        <f>SUM(I20:I20)</f>
        <v>9</v>
      </c>
      <c r="J21" s="71">
        <f>I21/H21*100</f>
        <v>15</v>
      </c>
      <c r="K21" s="71">
        <f>SUM(K20:K20)</f>
        <v>4.4000000000000004</v>
      </c>
      <c r="L21" s="72">
        <f>SUM(L20:L20)</f>
        <v>0</v>
      </c>
      <c r="M21" s="69">
        <f>SUM(M20:M20)</f>
        <v>90</v>
      </c>
      <c r="N21" s="70">
        <f>SUM(N20:N20)</f>
        <v>14</v>
      </c>
      <c r="O21" s="71">
        <f>N21/M21*100</f>
        <v>15.555555555555555</v>
      </c>
      <c r="P21" s="71">
        <f>SUM(P20:P20)</f>
        <v>6.5</v>
      </c>
      <c r="Q21" s="72">
        <f>SUM(Q20:Q20)</f>
        <v>0</v>
      </c>
      <c r="S21" s="54" t="s">
        <v>41</v>
      </c>
      <c r="T21" s="59">
        <f>J28</f>
        <v>10.416666666666668</v>
      </c>
    </row>
    <row r="22" spans="2:20" x14ac:dyDescent="0.2">
      <c r="S22" s="54" t="s">
        <v>57</v>
      </c>
      <c r="T22" s="59">
        <f>O28</f>
        <v>15.151515151515152</v>
      </c>
    </row>
    <row r="23" spans="2:20" ht="13.5" thickBot="1" x14ac:dyDescent="0.25">
      <c r="T23" s="59"/>
    </row>
    <row r="24" spans="2:20" ht="13.5" thickBot="1" x14ac:dyDescent="0.25">
      <c r="B24" s="106" t="s">
        <v>9</v>
      </c>
      <c r="C24" s="103" t="s">
        <v>12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5"/>
    </row>
    <row r="25" spans="2:20" ht="13.5" thickBot="1" x14ac:dyDescent="0.25">
      <c r="B25" s="107"/>
      <c r="C25" s="109" t="s">
        <v>21</v>
      </c>
      <c r="D25" s="110"/>
      <c r="E25" s="110"/>
      <c r="F25" s="110"/>
      <c r="G25" s="111"/>
      <c r="H25" s="109" t="s">
        <v>31</v>
      </c>
      <c r="I25" s="110"/>
      <c r="J25" s="110"/>
      <c r="K25" s="110"/>
      <c r="L25" s="111"/>
      <c r="M25" s="109" t="s">
        <v>44</v>
      </c>
      <c r="N25" s="110"/>
      <c r="O25" s="110"/>
      <c r="P25" s="110"/>
      <c r="Q25" s="111"/>
    </row>
    <row r="26" spans="2:20" ht="32.25" customHeight="1" thickBot="1" x14ac:dyDescent="0.25">
      <c r="B26" s="108"/>
      <c r="C26" s="76" t="s">
        <v>3</v>
      </c>
      <c r="D26" s="61" t="s">
        <v>4</v>
      </c>
      <c r="E26" s="61" t="s">
        <v>11</v>
      </c>
      <c r="F26" s="77" t="s">
        <v>5</v>
      </c>
      <c r="G26" s="67" t="s">
        <v>6</v>
      </c>
      <c r="H26" s="76" t="s">
        <v>3</v>
      </c>
      <c r="I26" s="61" t="s">
        <v>4</v>
      </c>
      <c r="J26" s="61" t="s">
        <v>11</v>
      </c>
      <c r="K26" s="77" t="s">
        <v>5</v>
      </c>
      <c r="L26" s="67" t="s">
        <v>6</v>
      </c>
      <c r="M26" s="76" t="s">
        <v>3</v>
      </c>
      <c r="N26" s="61" t="s">
        <v>4</v>
      </c>
      <c r="O26" s="61" t="s">
        <v>11</v>
      </c>
      <c r="P26" s="77" t="s">
        <v>5</v>
      </c>
      <c r="Q26" s="67" t="s">
        <v>6</v>
      </c>
    </row>
    <row r="27" spans="2:20" ht="25.5" customHeight="1" thickBot="1" x14ac:dyDescent="0.25">
      <c r="B27" s="29" t="s">
        <v>0</v>
      </c>
      <c r="C27" s="30">
        <v>64</v>
      </c>
      <c r="D27" s="18">
        <v>1</v>
      </c>
      <c r="E27" s="19">
        <f>D27/C27*100</f>
        <v>1.5625</v>
      </c>
      <c r="F27" s="20">
        <v>0.2</v>
      </c>
      <c r="G27" s="23">
        <v>0</v>
      </c>
      <c r="H27" s="30">
        <v>96</v>
      </c>
      <c r="I27" s="18">
        <v>10</v>
      </c>
      <c r="J27" s="19">
        <f>I27/H27*100</f>
        <v>10.416666666666668</v>
      </c>
      <c r="K27" s="20">
        <v>4.8</v>
      </c>
      <c r="L27" s="23">
        <v>0</v>
      </c>
      <c r="M27" s="30">
        <v>99</v>
      </c>
      <c r="N27" s="18">
        <v>15</v>
      </c>
      <c r="O27" s="19">
        <f>N27/M27*100</f>
        <v>15.151515151515152</v>
      </c>
      <c r="P27" s="20">
        <v>7.6</v>
      </c>
      <c r="Q27" s="23">
        <v>0</v>
      </c>
    </row>
    <row r="28" spans="2:20" ht="30.75" customHeight="1" thickBot="1" x14ac:dyDescent="0.25">
      <c r="B28" s="78" t="s">
        <v>8</v>
      </c>
      <c r="C28" s="69">
        <f>SUM(C27:C27)</f>
        <v>64</v>
      </c>
      <c r="D28" s="70">
        <f>SUM(D27:D27)</f>
        <v>1</v>
      </c>
      <c r="E28" s="71">
        <f>D28/C28*100</f>
        <v>1.5625</v>
      </c>
      <c r="F28" s="71">
        <f>SUM(F27:F27)</f>
        <v>0.2</v>
      </c>
      <c r="G28" s="72">
        <f>SUM(G27:G27)</f>
        <v>0</v>
      </c>
      <c r="H28" s="69">
        <f>SUM(H27:H27)</f>
        <v>96</v>
      </c>
      <c r="I28" s="70">
        <f>SUM(I27:I27)</f>
        <v>10</v>
      </c>
      <c r="J28" s="71">
        <f>I28/H28*100</f>
        <v>10.416666666666668</v>
      </c>
      <c r="K28" s="71">
        <f>SUM(K27:K27)</f>
        <v>4.8</v>
      </c>
      <c r="L28" s="72">
        <f>SUM(L27:L27)</f>
        <v>0</v>
      </c>
      <c r="M28" s="69">
        <f>SUM(M27:M27)</f>
        <v>99</v>
      </c>
      <c r="N28" s="70">
        <f>SUM(N27:N27)</f>
        <v>15</v>
      </c>
      <c r="O28" s="71">
        <f>N28/M28*100</f>
        <v>15.151515151515152</v>
      </c>
      <c r="P28" s="71">
        <f>SUM(P27:P27)</f>
        <v>7.6</v>
      </c>
      <c r="Q28" s="72">
        <f>SUM(Q27:Q27)</f>
        <v>0</v>
      </c>
    </row>
  </sheetData>
  <sheetProtection password="EA4F" sheet="1" objects="1" scenarios="1"/>
  <mergeCells count="16">
    <mergeCell ref="B17:B19"/>
    <mergeCell ref="C17:Q17"/>
    <mergeCell ref="C18:G18"/>
    <mergeCell ref="H18:L18"/>
    <mergeCell ref="M18:Q18"/>
    <mergeCell ref="A8:B8"/>
    <mergeCell ref="B11:B13"/>
    <mergeCell ref="C11:Q11"/>
    <mergeCell ref="C12:G12"/>
    <mergeCell ref="H12:L12"/>
    <mergeCell ref="M12:Q12"/>
    <mergeCell ref="B24:B26"/>
    <mergeCell ref="C24:Q24"/>
    <mergeCell ref="C25:G25"/>
    <mergeCell ref="H25:L25"/>
    <mergeCell ref="M25:Q25"/>
  </mergeCells>
  <pageMargins left="0.7" right="0.7" top="0.75" bottom="0.75" header="0.3" footer="0.3"/>
  <pageSetup scale="6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V23"/>
  <sheetViews>
    <sheetView showGridLines="0" zoomScaleNormal="100" zoomScaleSheetLayoutView="90" workbookViewId="0">
      <selection activeCell="B11" sqref="B11:B13"/>
    </sheetView>
  </sheetViews>
  <sheetFormatPr baseColWidth="10" defaultRowHeight="12.75" x14ac:dyDescent="0.2"/>
  <cols>
    <col min="1" max="1" width="2.42578125" style="4" customWidth="1"/>
    <col min="2" max="2" width="22.28515625" style="4" customWidth="1"/>
    <col min="3" max="4" width="6.7109375" style="4" customWidth="1"/>
    <col min="5" max="5" width="9.85546875" style="4" bestFit="1" customWidth="1"/>
    <col min="6" max="6" width="11.5703125" style="4" bestFit="1" customWidth="1"/>
    <col min="7" max="7" width="7.28515625" style="4" customWidth="1"/>
    <col min="8" max="8" width="7.7109375" style="4" bestFit="1" customWidth="1"/>
    <col min="9" max="9" width="6.7109375" style="4" customWidth="1"/>
    <col min="10" max="10" width="9.85546875" style="4" bestFit="1" customWidth="1"/>
    <col min="11" max="11" width="11.5703125" style="4" bestFit="1" customWidth="1"/>
    <col min="12" max="12" width="7.28515625" style="4" customWidth="1"/>
    <col min="13" max="13" width="7.7109375" style="4" bestFit="1" customWidth="1"/>
    <col min="14" max="14" width="7.5703125" style="4" bestFit="1" customWidth="1"/>
    <col min="15" max="15" width="9.7109375" style="4" bestFit="1" customWidth="1"/>
    <col min="16" max="16" width="11.5703125" style="4" bestFit="1" customWidth="1"/>
    <col min="17" max="17" width="9.140625" style="4" bestFit="1" customWidth="1"/>
    <col min="18" max="18" width="11.42578125" style="4"/>
    <col min="19" max="19" width="14.140625" style="54" bestFit="1" customWidth="1"/>
    <col min="20" max="20" width="11.42578125" style="54"/>
    <col min="21" max="16384" width="11.42578125" style="4"/>
  </cols>
  <sheetData>
    <row r="8" spans="1:22" ht="17.100000000000001" customHeight="1" x14ac:dyDescent="0.25">
      <c r="A8" s="99" t="s">
        <v>10</v>
      </c>
      <c r="B8" s="9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22" ht="17.100000000000001" customHeight="1" x14ac:dyDescent="0.25">
      <c r="A9" s="2" t="s">
        <v>58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22" ht="18" customHeight="1" thickBot="1" x14ac:dyDescent="0.25"/>
    <row r="11" spans="1:22" ht="13.5" customHeight="1" thickBot="1" x14ac:dyDescent="0.25">
      <c r="B11" s="96" t="s">
        <v>9</v>
      </c>
      <c r="C11" s="103" t="s">
        <v>7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5"/>
      <c r="S11" s="73"/>
    </row>
    <row r="12" spans="1:22" ht="13.5" customHeight="1" thickBot="1" x14ac:dyDescent="0.25">
      <c r="B12" s="97"/>
      <c r="C12" s="112" t="s">
        <v>18</v>
      </c>
      <c r="D12" s="113"/>
      <c r="E12" s="113"/>
      <c r="F12" s="113"/>
      <c r="G12" s="114"/>
      <c r="H12" s="112" t="s">
        <v>36</v>
      </c>
      <c r="I12" s="113"/>
      <c r="J12" s="113"/>
      <c r="K12" s="113"/>
      <c r="L12" s="114"/>
      <c r="M12" s="112" t="s">
        <v>50</v>
      </c>
      <c r="N12" s="113"/>
      <c r="O12" s="113"/>
      <c r="P12" s="113"/>
      <c r="Q12" s="114"/>
      <c r="S12" s="73"/>
    </row>
    <row r="13" spans="1:22" ht="18" customHeight="1" thickBot="1" x14ac:dyDescent="0.25">
      <c r="B13" s="98"/>
      <c r="C13" s="80" t="s">
        <v>3</v>
      </c>
      <c r="D13" s="81" t="s">
        <v>4</v>
      </c>
      <c r="E13" s="82" t="s">
        <v>11</v>
      </c>
      <c r="F13" s="81" t="s">
        <v>5</v>
      </c>
      <c r="G13" s="83" t="s">
        <v>6</v>
      </c>
      <c r="H13" s="84" t="s">
        <v>3</v>
      </c>
      <c r="I13" s="85" t="s">
        <v>4</v>
      </c>
      <c r="J13" s="61" t="s">
        <v>11</v>
      </c>
      <c r="K13" s="85" t="s">
        <v>5</v>
      </c>
      <c r="L13" s="67" t="s">
        <v>6</v>
      </c>
      <c r="M13" s="84" t="s">
        <v>3</v>
      </c>
      <c r="N13" s="85" t="s">
        <v>4</v>
      </c>
      <c r="O13" s="61" t="s">
        <v>11</v>
      </c>
      <c r="P13" s="85" t="s">
        <v>5</v>
      </c>
      <c r="Q13" s="67" t="s">
        <v>6</v>
      </c>
    </row>
    <row r="14" spans="1:22" ht="26.25" customHeight="1" thickBot="1" x14ac:dyDescent="0.25">
      <c r="B14" s="53" t="s">
        <v>15</v>
      </c>
      <c r="C14" s="32">
        <v>77</v>
      </c>
      <c r="D14" s="33">
        <v>13</v>
      </c>
      <c r="E14" s="19">
        <f>D14/C14*100</f>
        <v>16.883116883116884</v>
      </c>
      <c r="F14" s="34">
        <v>7.3</v>
      </c>
      <c r="G14" s="35"/>
      <c r="H14" s="32">
        <v>15</v>
      </c>
      <c r="I14" s="33">
        <v>5</v>
      </c>
      <c r="J14" s="19">
        <f>I14/H14*100</f>
        <v>33.333333333333329</v>
      </c>
      <c r="K14" s="34">
        <v>2.7</v>
      </c>
      <c r="L14" s="35"/>
      <c r="M14" s="32">
        <v>3</v>
      </c>
      <c r="N14" s="33">
        <v>0</v>
      </c>
      <c r="O14" s="19">
        <f>N14/M14*100</f>
        <v>0</v>
      </c>
      <c r="P14" s="34">
        <v>0</v>
      </c>
      <c r="Q14" s="35"/>
      <c r="R14" s="8"/>
      <c r="S14" s="54" t="s">
        <v>19</v>
      </c>
      <c r="T14" s="74">
        <f>E15</f>
        <v>16.883116883116884</v>
      </c>
      <c r="U14" s="8"/>
      <c r="V14" s="6"/>
    </row>
    <row r="15" spans="1:22" ht="25.15" customHeight="1" thickBot="1" x14ac:dyDescent="0.25">
      <c r="B15" s="95" t="s">
        <v>8</v>
      </c>
      <c r="C15" s="69">
        <f>SUM(C14:C14)</f>
        <v>77</v>
      </c>
      <c r="D15" s="70">
        <f>SUM(D14:D14)</f>
        <v>13</v>
      </c>
      <c r="E15" s="71">
        <f>D15/C15*100</f>
        <v>16.883116883116884</v>
      </c>
      <c r="F15" s="71">
        <f>SUM(F14:F14)</f>
        <v>7.3</v>
      </c>
      <c r="G15" s="72">
        <f>SUM(G14:G14)</f>
        <v>0</v>
      </c>
      <c r="H15" s="79">
        <f>SUM(H14:H14)</f>
        <v>15</v>
      </c>
      <c r="I15" s="70">
        <f>SUM(I14:I14)</f>
        <v>5</v>
      </c>
      <c r="J15" s="71">
        <f>I15/H15*100</f>
        <v>33.333333333333329</v>
      </c>
      <c r="K15" s="71">
        <f>SUM(K14:K14)</f>
        <v>2.7</v>
      </c>
      <c r="L15" s="72">
        <f>SUM(L14:L14)</f>
        <v>0</v>
      </c>
      <c r="M15" s="69">
        <f>SUM(M14:M14)</f>
        <v>3</v>
      </c>
      <c r="N15" s="70">
        <f>SUM(N14:N14)</f>
        <v>0</v>
      </c>
      <c r="O15" s="71">
        <f>N15/M15*100</f>
        <v>0</v>
      </c>
      <c r="P15" s="71">
        <f>SUM(P14:P14)</f>
        <v>0</v>
      </c>
      <c r="Q15" s="72">
        <f>SUM(Q14:Q14)</f>
        <v>0</v>
      </c>
      <c r="R15" s="8"/>
      <c r="S15" s="54" t="s">
        <v>38</v>
      </c>
      <c r="T15" s="74">
        <f>J15</f>
        <v>33.333333333333329</v>
      </c>
      <c r="U15" s="8"/>
      <c r="V15" s="6"/>
    </row>
    <row r="16" spans="1:22" ht="18" customHeight="1" thickBot="1" x14ac:dyDescent="0.25">
      <c r="S16" s="54" t="s">
        <v>52</v>
      </c>
      <c r="T16" s="74">
        <f>O15</f>
        <v>0</v>
      </c>
    </row>
    <row r="17" spans="2:20" ht="13.5" thickBot="1" x14ac:dyDescent="0.25">
      <c r="B17" s="96" t="s">
        <v>9</v>
      </c>
      <c r="C17" s="103" t="s">
        <v>7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5"/>
      <c r="S17" s="73"/>
      <c r="T17" s="59"/>
    </row>
    <row r="18" spans="2:20" ht="13.5" thickBot="1" x14ac:dyDescent="0.25">
      <c r="B18" s="97"/>
      <c r="C18" s="121" t="s">
        <v>25</v>
      </c>
      <c r="D18" s="122"/>
      <c r="E18" s="122"/>
      <c r="F18" s="122"/>
      <c r="G18" s="123"/>
      <c r="H18" s="121" t="s">
        <v>35</v>
      </c>
      <c r="I18" s="122"/>
      <c r="J18" s="122"/>
      <c r="K18" s="122"/>
      <c r="L18" s="123"/>
      <c r="M18" s="121" t="s">
        <v>51</v>
      </c>
      <c r="N18" s="122"/>
      <c r="O18" s="122"/>
      <c r="P18" s="122"/>
      <c r="Q18" s="123"/>
    </row>
    <row r="19" spans="2:20" ht="27.75" customHeight="1" thickBot="1" x14ac:dyDescent="0.25">
      <c r="B19" s="98"/>
      <c r="C19" s="84" t="s">
        <v>3</v>
      </c>
      <c r="D19" s="85" t="s">
        <v>4</v>
      </c>
      <c r="E19" s="61" t="s">
        <v>11</v>
      </c>
      <c r="F19" s="85" t="s">
        <v>5</v>
      </c>
      <c r="G19" s="67" t="s">
        <v>6</v>
      </c>
      <c r="H19" s="84" t="s">
        <v>3</v>
      </c>
      <c r="I19" s="85" t="s">
        <v>4</v>
      </c>
      <c r="J19" s="61" t="s">
        <v>11</v>
      </c>
      <c r="K19" s="85" t="s">
        <v>5</v>
      </c>
      <c r="L19" s="67" t="s">
        <v>6</v>
      </c>
      <c r="M19" s="84" t="s">
        <v>3</v>
      </c>
      <c r="N19" s="85" t="s">
        <v>4</v>
      </c>
      <c r="O19" s="61" t="s">
        <v>11</v>
      </c>
      <c r="P19" s="85" t="s">
        <v>5</v>
      </c>
      <c r="Q19" s="67" t="s">
        <v>6</v>
      </c>
    </row>
    <row r="20" spans="2:20" ht="27" customHeight="1" thickBot="1" x14ac:dyDescent="0.25">
      <c r="B20" s="36" t="s">
        <v>15</v>
      </c>
      <c r="C20" s="32">
        <v>47</v>
      </c>
      <c r="D20" s="33">
        <v>11</v>
      </c>
      <c r="E20" s="19">
        <f>D20/C20*100</f>
        <v>23.404255319148938</v>
      </c>
      <c r="F20" s="34">
        <v>5.7</v>
      </c>
      <c r="G20" s="35"/>
      <c r="H20" s="32">
        <v>10</v>
      </c>
      <c r="I20" s="33">
        <v>6</v>
      </c>
      <c r="J20" s="19">
        <f>I20/H20*100</f>
        <v>60</v>
      </c>
      <c r="K20" s="34">
        <v>2.8</v>
      </c>
      <c r="L20" s="35"/>
      <c r="M20" s="32">
        <v>0</v>
      </c>
      <c r="N20" s="33">
        <v>0</v>
      </c>
      <c r="O20" s="19"/>
      <c r="P20" s="34">
        <v>0</v>
      </c>
      <c r="Q20" s="35"/>
    </row>
    <row r="21" spans="2:20" ht="24.95" customHeight="1" thickBot="1" x14ac:dyDescent="0.25">
      <c r="B21" s="86" t="s">
        <v>8</v>
      </c>
      <c r="C21" s="69">
        <f>SUM(C20:C20)</f>
        <v>47</v>
      </c>
      <c r="D21" s="70">
        <f>SUM(D20:D20)</f>
        <v>11</v>
      </c>
      <c r="E21" s="71">
        <f>D21/C21*100</f>
        <v>23.404255319148938</v>
      </c>
      <c r="F21" s="71">
        <f>SUM(F20:F20)</f>
        <v>5.7</v>
      </c>
      <c r="G21" s="72">
        <f>SUM(G20:G20)</f>
        <v>0</v>
      </c>
      <c r="H21" s="69">
        <f>SUM(H20:H20)</f>
        <v>10</v>
      </c>
      <c r="I21" s="70">
        <f>SUM(I20:I20)</f>
        <v>6</v>
      </c>
      <c r="J21" s="71">
        <f>I21/H21*100</f>
        <v>60</v>
      </c>
      <c r="K21" s="71">
        <f>SUM(K20:K20)</f>
        <v>2.8</v>
      </c>
      <c r="L21" s="72">
        <f>SUM(L20:L20)</f>
        <v>0</v>
      </c>
      <c r="M21" s="69">
        <f>SUM(M20:M20)</f>
        <v>0</v>
      </c>
      <c r="N21" s="70">
        <f>SUM(N20:N20)</f>
        <v>0</v>
      </c>
      <c r="O21" s="71"/>
      <c r="P21" s="71">
        <f>SUM(P20:P20)</f>
        <v>0</v>
      </c>
      <c r="Q21" s="72">
        <f>SUM(Q20:Q20)</f>
        <v>0</v>
      </c>
      <c r="S21" s="73" t="s">
        <v>26</v>
      </c>
      <c r="T21" s="59">
        <f>E21</f>
        <v>23.404255319148938</v>
      </c>
    </row>
    <row r="22" spans="2:20" x14ac:dyDescent="0.2">
      <c r="S22" s="73" t="s">
        <v>37</v>
      </c>
      <c r="T22" s="59">
        <f>J21</f>
        <v>60</v>
      </c>
    </row>
    <row r="23" spans="2:20" x14ac:dyDescent="0.2">
      <c r="S23" s="73" t="s">
        <v>53</v>
      </c>
      <c r="T23" s="59">
        <f>O21</f>
        <v>0</v>
      </c>
    </row>
  </sheetData>
  <sheetProtection password="EA4F" sheet="1" objects="1" scenarios="1"/>
  <mergeCells count="11">
    <mergeCell ref="C11:Q11"/>
    <mergeCell ref="A8:B8"/>
    <mergeCell ref="B17:B19"/>
    <mergeCell ref="C18:G18"/>
    <mergeCell ref="H18:L18"/>
    <mergeCell ref="M18:Q18"/>
    <mergeCell ref="B11:B13"/>
    <mergeCell ref="C12:G12"/>
    <mergeCell ref="H12:L12"/>
    <mergeCell ref="C17:Q17"/>
    <mergeCell ref="M12:Q12"/>
  </mergeCells>
  <phoneticPr fontId="0" type="noConversion"/>
  <printOptions horizontalCentered="1"/>
  <pageMargins left="0.39370078740157483" right="0.39370078740157483" top="0.39370078740157483" bottom="0.39370078740157483" header="0" footer="0"/>
  <pageSetup scale="60" orientation="landscape" horizontalDpi="429496729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A27"/>
  <sheetViews>
    <sheetView showGridLines="0" zoomScaleNormal="100" zoomScaleSheetLayoutView="90" workbookViewId="0">
      <selection activeCell="B11" sqref="B11:B13"/>
    </sheetView>
  </sheetViews>
  <sheetFormatPr baseColWidth="10" defaultRowHeight="12.75" x14ac:dyDescent="0.2"/>
  <cols>
    <col min="1" max="1" width="2.42578125" style="4" customWidth="1"/>
    <col min="2" max="2" width="20.28515625" style="4" bestFit="1" customWidth="1"/>
    <col min="3" max="3" width="7.7109375" style="4" hidden="1" customWidth="1"/>
    <col min="4" max="4" width="6.7109375" style="4" hidden="1" customWidth="1"/>
    <col min="5" max="5" width="7.140625" style="4" hidden="1" customWidth="1"/>
    <col min="6" max="6" width="8.140625" style="4" hidden="1" customWidth="1"/>
    <col min="7" max="7" width="7.28515625" style="4" hidden="1" customWidth="1"/>
    <col min="8" max="8" width="9.85546875" style="4" bestFit="1" customWidth="1"/>
    <col min="9" max="9" width="6.7109375" style="4" customWidth="1"/>
    <col min="10" max="10" width="9.42578125" style="4" bestFit="1" customWidth="1"/>
    <col min="11" max="11" width="8.140625" style="4" customWidth="1"/>
    <col min="12" max="12" width="7.28515625" style="4" customWidth="1"/>
    <col min="13" max="13" width="9.140625" style="4" bestFit="1" customWidth="1"/>
    <col min="14" max="14" width="6.7109375" style="4" customWidth="1"/>
    <col min="15" max="15" width="9.7109375" style="4" bestFit="1" customWidth="1"/>
    <col min="16" max="16" width="11.140625" style="4" bestFit="1" customWidth="1"/>
    <col min="17" max="17" width="7.28515625" style="4" customWidth="1"/>
    <col min="18" max="18" width="9.85546875" style="4" bestFit="1" customWidth="1"/>
    <col min="19" max="19" width="6.7109375" style="4" customWidth="1"/>
    <col min="20" max="20" width="9.42578125" style="4" bestFit="1" customWidth="1"/>
    <col min="21" max="21" width="11.140625" style="4" bestFit="1" customWidth="1"/>
    <col min="22" max="22" width="8.5703125" style="4" customWidth="1"/>
    <col min="23" max="23" width="7.42578125" style="4" customWidth="1"/>
    <col min="24" max="24" width="14.140625" style="54" bestFit="1" customWidth="1"/>
    <col min="25" max="25" width="7.7109375" style="54" bestFit="1" customWidth="1"/>
    <col min="26" max="27" width="11.42578125" style="54"/>
    <col min="28" max="16384" width="11.42578125" style="4"/>
  </cols>
  <sheetData>
    <row r="8" spans="1:27" ht="15.75" customHeight="1" x14ac:dyDescent="0.25">
      <c r="A8" s="99" t="s">
        <v>10</v>
      </c>
      <c r="B8" s="9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7" ht="15.75" customHeight="1" x14ac:dyDescent="0.25">
      <c r="A9" s="2" t="s">
        <v>59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7" ht="13.5" thickBot="1" x14ac:dyDescent="0.25"/>
    <row r="11" spans="1:27" ht="13.5" thickBot="1" x14ac:dyDescent="0.25">
      <c r="B11" s="118" t="s">
        <v>9</v>
      </c>
      <c r="C11" s="109" t="s">
        <v>7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1"/>
    </row>
    <row r="12" spans="1:27" x14ac:dyDescent="0.2">
      <c r="B12" s="119"/>
      <c r="C12" s="127" t="s">
        <v>14</v>
      </c>
      <c r="D12" s="127"/>
      <c r="E12" s="127"/>
      <c r="F12" s="127"/>
      <c r="G12" s="127"/>
      <c r="H12" s="124" t="s">
        <v>18</v>
      </c>
      <c r="I12" s="125"/>
      <c r="J12" s="125"/>
      <c r="K12" s="125"/>
      <c r="L12" s="126"/>
      <c r="M12" s="124" t="s">
        <v>36</v>
      </c>
      <c r="N12" s="125"/>
      <c r="O12" s="125"/>
      <c r="P12" s="125"/>
      <c r="Q12" s="126"/>
      <c r="R12" s="124" t="s">
        <v>50</v>
      </c>
      <c r="S12" s="125"/>
      <c r="T12" s="125"/>
      <c r="U12" s="125"/>
      <c r="V12" s="126"/>
    </row>
    <row r="13" spans="1:27" ht="27.75" customHeight="1" thickBot="1" x14ac:dyDescent="0.25">
      <c r="B13" s="120"/>
      <c r="C13" s="87" t="s">
        <v>3</v>
      </c>
      <c r="D13" s="61" t="s">
        <v>4</v>
      </c>
      <c r="E13" s="61" t="s">
        <v>11</v>
      </c>
      <c r="F13" s="61" t="s">
        <v>5</v>
      </c>
      <c r="G13" s="88" t="s">
        <v>6</v>
      </c>
      <c r="H13" s="89" t="s">
        <v>3</v>
      </c>
      <c r="I13" s="62" t="s">
        <v>4</v>
      </c>
      <c r="J13" s="62" t="s">
        <v>11</v>
      </c>
      <c r="K13" s="62" t="s">
        <v>5</v>
      </c>
      <c r="L13" s="64" t="s">
        <v>6</v>
      </c>
      <c r="M13" s="89" t="s">
        <v>3</v>
      </c>
      <c r="N13" s="62" t="s">
        <v>4</v>
      </c>
      <c r="O13" s="62" t="s">
        <v>11</v>
      </c>
      <c r="P13" s="62" t="s">
        <v>5</v>
      </c>
      <c r="Q13" s="64" t="s">
        <v>6</v>
      </c>
      <c r="R13" s="89" t="s">
        <v>3</v>
      </c>
      <c r="S13" s="62" t="s">
        <v>4</v>
      </c>
      <c r="T13" s="62" t="s">
        <v>11</v>
      </c>
      <c r="U13" s="62" t="s">
        <v>5</v>
      </c>
      <c r="V13" s="64" t="s">
        <v>6</v>
      </c>
    </row>
    <row r="14" spans="1:27" ht="25.15" customHeight="1" x14ac:dyDescent="0.2">
      <c r="B14" s="26" t="s">
        <v>13</v>
      </c>
      <c r="C14" s="37">
        <v>1506</v>
      </c>
      <c r="D14" s="12">
        <v>150</v>
      </c>
      <c r="E14" s="13">
        <f>D14/C14*100</f>
        <v>9.9601593625498008</v>
      </c>
      <c r="F14" s="14">
        <v>48.5</v>
      </c>
      <c r="G14" s="38"/>
      <c r="H14" s="27">
        <v>1420</v>
      </c>
      <c r="I14" s="12">
        <v>215</v>
      </c>
      <c r="J14" s="13">
        <f>I14/H14*100</f>
        <v>15.140845070422534</v>
      </c>
      <c r="K14" s="14">
        <v>90.1</v>
      </c>
      <c r="L14" s="15"/>
      <c r="M14" s="27">
        <v>1425</v>
      </c>
      <c r="N14" s="12">
        <v>240</v>
      </c>
      <c r="O14" s="13">
        <f>N14/M14*100</f>
        <v>16.842105263157894</v>
      </c>
      <c r="P14" s="14">
        <v>93</v>
      </c>
      <c r="Q14" s="15"/>
      <c r="R14" s="27">
        <v>1481</v>
      </c>
      <c r="S14" s="12">
        <v>235</v>
      </c>
      <c r="T14" s="13">
        <f t="shared" ref="T14:T17" si="0">S14/R14*100</f>
        <v>15.86765698852127</v>
      </c>
      <c r="U14" s="14">
        <v>89.8</v>
      </c>
      <c r="V14" s="15"/>
      <c r="W14" s="8"/>
      <c r="X14" s="54" t="s">
        <v>19</v>
      </c>
      <c r="Y14" s="74">
        <f>J18</f>
        <v>13.540197461212976</v>
      </c>
      <c r="Z14" s="73"/>
      <c r="AA14" s="59"/>
    </row>
    <row r="15" spans="1:27" ht="25.15" customHeight="1" x14ac:dyDescent="0.2">
      <c r="B15" s="39" t="s">
        <v>0</v>
      </c>
      <c r="C15" s="40">
        <v>355</v>
      </c>
      <c r="D15" s="41">
        <v>26</v>
      </c>
      <c r="E15" s="13">
        <f>D15/C15*100</f>
        <v>7.323943661971831</v>
      </c>
      <c r="F15" s="42">
        <v>12.5</v>
      </c>
      <c r="G15" s="43"/>
      <c r="H15" s="44">
        <v>464</v>
      </c>
      <c r="I15" s="41">
        <v>52</v>
      </c>
      <c r="J15" s="13">
        <f>I15/H15*100</f>
        <v>11.206896551724139</v>
      </c>
      <c r="K15" s="42">
        <v>22.4</v>
      </c>
      <c r="L15" s="45"/>
      <c r="M15" s="44">
        <v>461</v>
      </c>
      <c r="N15" s="41">
        <v>47</v>
      </c>
      <c r="O15" s="13">
        <f>N15/M15*100</f>
        <v>10.195227765726681</v>
      </c>
      <c r="P15" s="42">
        <v>21.2</v>
      </c>
      <c r="Q15" s="45"/>
      <c r="R15" s="44">
        <v>456</v>
      </c>
      <c r="S15" s="41">
        <v>46</v>
      </c>
      <c r="T15" s="13">
        <f t="shared" si="0"/>
        <v>10.087719298245613</v>
      </c>
      <c r="U15" s="42">
        <v>20.7</v>
      </c>
      <c r="V15" s="45"/>
      <c r="W15" s="8"/>
      <c r="X15" s="54" t="s">
        <v>38</v>
      </c>
      <c r="Y15" s="74">
        <f>O18</f>
        <v>13.565360372704852</v>
      </c>
      <c r="Z15" s="73"/>
      <c r="AA15" s="59"/>
    </row>
    <row r="16" spans="1:27" ht="25.15" customHeight="1" x14ac:dyDescent="0.2">
      <c r="B16" s="39" t="s">
        <v>1</v>
      </c>
      <c r="C16" s="40">
        <v>444</v>
      </c>
      <c r="D16" s="41">
        <v>76</v>
      </c>
      <c r="E16" s="13">
        <f>D16/C16*100</f>
        <v>17.117117117117118</v>
      </c>
      <c r="F16" s="42">
        <v>28.8</v>
      </c>
      <c r="G16" s="43"/>
      <c r="H16" s="44">
        <v>518</v>
      </c>
      <c r="I16" s="41">
        <v>77</v>
      </c>
      <c r="J16" s="13">
        <f>I16/H16*100</f>
        <v>14.864864864864865</v>
      </c>
      <c r="K16" s="42">
        <v>33.65</v>
      </c>
      <c r="L16" s="45"/>
      <c r="M16" s="44">
        <v>525</v>
      </c>
      <c r="N16" s="41">
        <v>83</v>
      </c>
      <c r="O16" s="13">
        <f>N16/M16*100</f>
        <v>15.80952380952381</v>
      </c>
      <c r="P16" s="42">
        <v>34.4</v>
      </c>
      <c r="Q16" s="45"/>
      <c r="R16" s="44">
        <v>511</v>
      </c>
      <c r="S16" s="41">
        <v>92</v>
      </c>
      <c r="T16" s="13">
        <f t="shared" si="0"/>
        <v>18.003913894324853</v>
      </c>
      <c r="U16" s="42">
        <v>38.4</v>
      </c>
      <c r="V16" s="45"/>
      <c r="W16" s="8"/>
      <c r="X16" s="54" t="s">
        <v>52</v>
      </c>
      <c r="Y16" s="74">
        <f>T18</f>
        <v>13.706407137064073</v>
      </c>
      <c r="Z16" s="73"/>
      <c r="AA16" s="59"/>
    </row>
    <row r="17" spans="2:27" ht="24.95" customHeight="1" thickBot="1" x14ac:dyDescent="0.25">
      <c r="B17" s="29" t="s">
        <v>2</v>
      </c>
      <c r="C17" s="46">
        <v>741</v>
      </c>
      <c r="D17" s="18">
        <v>94</v>
      </c>
      <c r="E17" s="19">
        <f>D17/C17*100</f>
        <v>12.685560053981106</v>
      </c>
      <c r="F17" s="20">
        <v>30.1</v>
      </c>
      <c r="G17" s="47"/>
      <c r="H17" s="30">
        <v>1143</v>
      </c>
      <c r="I17" s="18">
        <v>136</v>
      </c>
      <c r="J17" s="19">
        <f>I17/H17*100</f>
        <v>11.898512685914261</v>
      </c>
      <c r="K17" s="20">
        <v>61</v>
      </c>
      <c r="L17" s="21"/>
      <c r="M17" s="30">
        <v>1238</v>
      </c>
      <c r="N17" s="18">
        <v>125</v>
      </c>
      <c r="O17" s="19">
        <f>N17/M17*100</f>
        <v>10.096930533117931</v>
      </c>
      <c r="P17" s="20">
        <v>54.2</v>
      </c>
      <c r="Q17" s="21"/>
      <c r="R17" s="30">
        <v>1251</v>
      </c>
      <c r="S17" s="18">
        <v>134</v>
      </c>
      <c r="T17" s="19">
        <f t="shared" si="0"/>
        <v>10.711430855315747</v>
      </c>
      <c r="U17" s="20">
        <v>58.1</v>
      </c>
      <c r="V17" s="21"/>
      <c r="W17" s="8"/>
      <c r="X17" s="73"/>
      <c r="Y17" s="59"/>
      <c r="Z17" s="73"/>
      <c r="AA17" s="59"/>
    </row>
    <row r="18" spans="2:27" ht="30.6" customHeight="1" thickBot="1" x14ac:dyDescent="0.25">
      <c r="B18" s="78" t="s">
        <v>8</v>
      </c>
      <c r="C18" s="70">
        <f>SUM(C14:C17)</f>
        <v>3046</v>
      </c>
      <c r="D18" s="70">
        <f>SUM(D14:D17)</f>
        <v>346</v>
      </c>
      <c r="E18" s="71">
        <f>D18/C18*100</f>
        <v>11.359159553512804</v>
      </c>
      <c r="F18" s="71">
        <f>SUM(F14:F17)</f>
        <v>119.9</v>
      </c>
      <c r="G18" s="91">
        <f>SUM(G14:G17)</f>
        <v>0</v>
      </c>
      <c r="H18" s="79">
        <f>SUM(H14:H17)</f>
        <v>3545</v>
      </c>
      <c r="I18" s="70">
        <f>SUM(I14:I17)</f>
        <v>480</v>
      </c>
      <c r="J18" s="71">
        <f>I18/H18*100</f>
        <v>13.540197461212976</v>
      </c>
      <c r="K18" s="71">
        <f>SUM(K14:K17)</f>
        <v>207.15</v>
      </c>
      <c r="L18" s="72">
        <f>SUM(L14:L17)</f>
        <v>0</v>
      </c>
      <c r="M18" s="79">
        <f>SUM(M14:M17)</f>
        <v>3649</v>
      </c>
      <c r="N18" s="70">
        <f>SUM(N14:N17)</f>
        <v>495</v>
      </c>
      <c r="O18" s="71">
        <f>N18/M18*100</f>
        <v>13.565360372704852</v>
      </c>
      <c r="P18" s="71">
        <f>SUM(P14:P17)</f>
        <v>202.8</v>
      </c>
      <c r="Q18" s="72">
        <f>SUM(Q14:Q17)</f>
        <v>0</v>
      </c>
      <c r="R18" s="69">
        <f>SUM(R14:R17)</f>
        <v>3699</v>
      </c>
      <c r="S18" s="70">
        <f>SUM(S14:S17)</f>
        <v>507</v>
      </c>
      <c r="T18" s="71">
        <f>S18/R18*100</f>
        <v>13.706407137064073</v>
      </c>
      <c r="U18" s="71">
        <f>SUM(U14:U17)</f>
        <v>207</v>
      </c>
      <c r="V18" s="72">
        <f>SUM(V14:V17)</f>
        <v>0</v>
      </c>
    </row>
    <row r="19" spans="2:27" ht="13.5" thickBot="1" x14ac:dyDescent="0.25"/>
    <row r="20" spans="2:27" ht="13.5" thickBot="1" x14ac:dyDescent="0.25">
      <c r="B20" s="118" t="s">
        <v>9</v>
      </c>
      <c r="C20" s="90"/>
      <c r="D20" s="90"/>
      <c r="E20" s="90"/>
      <c r="F20" s="90"/>
      <c r="G20" s="90"/>
      <c r="H20" s="109" t="s">
        <v>7</v>
      </c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1"/>
    </row>
    <row r="21" spans="2:27" x14ac:dyDescent="0.2">
      <c r="B21" s="119"/>
      <c r="C21" s="90"/>
      <c r="D21" s="90"/>
      <c r="E21" s="90"/>
      <c r="F21" s="90"/>
      <c r="G21" s="90"/>
      <c r="H21" s="124" t="s">
        <v>25</v>
      </c>
      <c r="I21" s="125"/>
      <c r="J21" s="125"/>
      <c r="K21" s="125"/>
      <c r="L21" s="126"/>
      <c r="M21" s="124" t="s">
        <v>35</v>
      </c>
      <c r="N21" s="125"/>
      <c r="O21" s="125"/>
      <c r="P21" s="125"/>
      <c r="Q21" s="126"/>
      <c r="R21" s="124" t="s">
        <v>51</v>
      </c>
      <c r="S21" s="125"/>
      <c r="T21" s="125"/>
      <c r="U21" s="125"/>
      <c r="V21" s="126"/>
      <c r="X21" s="73" t="s">
        <v>26</v>
      </c>
      <c r="Y21" s="59">
        <f>J27</f>
        <v>14.187116564417179</v>
      </c>
    </row>
    <row r="22" spans="2:27" ht="27.75" customHeight="1" thickBot="1" x14ac:dyDescent="0.25">
      <c r="B22" s="120"/>
      <c r="C22" s="90"/>
      <c r="D22" s="90"/>
      <c r="E22" s="90"/>
      <c r="F22" s="90"/>
      <c r="G22" s="90"/>
      <c r="H22" s="89" t="s">
        <v>3</v>
      </c>
      <c r="I22" s="62" t="s">
        <v>4</v>
      </c>
      <c r="J22" s="62" t="s">
        <v>11</v>
      </c>
      <c r="K22" s="62" t="s">
        <v>5</v>
      </c>
      <c r="L22" s="64" t="s">
        <v>6</v>
      </c>
      <c r="M22" s="89" t="s">
        <v>3</v>
      </c>
      <c r="N22" s="62" t="s">
        <v>4</v>
      </c>
      <c r="O22" s="62" t="s">
        <v>11</v>
      </c>
      <c r="P22" s="62" t="s">
        <v>5</v>
      </c>
      <c r="Q22" s="64" t="s">
        <v>6</v>
      </c>
      <c r="R22" s="89" t="s">
        <v>3</v>
      </c>
      <c r="S22" s="62" t="s">
        <v>4</v>
      </c>
      <c r="T22" s="62" t="s">
        <v>11</v>
      </c>
      <c r="U22" s="62" t="s">
        <v>5</v>
      </c>
      <c r="V22" s="64" t="s">
        <v>6</v>
      </c>
      <c r="X22" s="73" t="s">
        <v>37</v>
      </c>
      <c r="Y22" s="59">
        <f>O27</f>
        <v>14.351028702057404</v>
      </c>
    </row>
    <row r="23" spans="2:27" ht="24.95" customHeight="1" x14ac:dyDescent="0.2">
      <c r="B23" s="26" t="s">
        <v>13</v>
      </c>
      <c r="H23" s="27">
        <v>1519</v>
      </c>
      <c r="I23" s="12">
        <v>252</v>
      </c>
      <c r="J23" s="13">
        <f>I23/H23*100</f>
        <v>16.589861751152075</v>
      </c>
      <c r="K23" s="14">
        <v>96.95</v>
      </c>
      <c r="L23" s="15"/>
      <c r="M23" s="27">
        <v>1572</v>
      </c>
      <c r="N23" s="12">
        <v>248</v>
      </c>
      <c r="O23" s="13">
        <f>N23/M23*100</f>
        <v>15.776081424936386</v>
      </c>
      <c r="P23" s="14">
        <v>92.2</v>
      </c>
      <c r="Q23" s="15"/>
      <c r="R23" s="27">
        <v>1563</v>
      </c>
      <c r="S23" s="12">
        <v>254</v>
      </c>
      <c r="T23" s="13">
        <f>S23/R23*100</f>
        <v>16.250799744081892</v>
      </c>
      <c r="U23" s="14">
        <v>94.3</v>
      </c>
      <c r="V23" s="15"/>
      <c r="X23" s="73" t="s">
        <v>53</v>
      </c>
      <c r="Y23" s="59">
        <f>T27</f>
        <v>15.57889472368092</v>
      </c>
    </row>
    <row r="24" spans="2:27" ht="24.95" customHeight="1" x14ac:dyDescent="0.2">
      <c r="B24" s="39" t="s">
        <v>0</v>
      </c>
      <c r="H24" s="44">
        <v>509</v>
      </c>
      <c r="I24" s="41">
        <v>57</v>
      </c>
      <c r="J24" s="13">
        <f>I24/H24*100</f>
        <v>11.198428290766209</v>
      </c>
      <c r="K24" s="42">
        <v>25.5</v>
      </c>
      <c r="L24" s="45"/>
      <c r="M24" s="44">
        <v>488</v>
      </c>
      <c r="N24" s="41">
        <v>53</v>
      </c>
      <c r="O24" s="13">
        <f>N24/M24*100</f>
        <v>10.860655737704917</v>
      </c>
      <c r="P24" s="42">
        <v>24.6</v>
      </c>
      <c r="Q24" s="45"/>
      <c r="R24" s="44">
        <v>498</v>
      </c>
      <c r="S24" s="41">
        <v>87</v>
      </c>
      <c r="T24" s="13">
        <f>S24/R24*100</f>
        <v>17.46987951807229</v>
      </c>
      <c r="U24" s="42">
        <v>43.2</v>
      </c>
      <c r="V24" s="45"/>
    </row>
    <row r="25" spans="2:27" ht="24.95" customHeight="1" x14ac:dyDescent="0.2">
      <c r="B25" s="39" t="s">
        <v>1</v>
      </c>
      <c r="H25" s="44">
        <v>545</v>
      </c>
      <c r="I25" s="41">
        <v>90</v>
      </c>
      <c r="J25" s="13">
        <f>I25/H25*100</f>
        <v>16.513761467889911</v>
      </c>
      <c r="K25" s="42">
        <v>36.5</v>
      </c>
      <c r="L25" s="45"/>
      <c r="M25" s="44">
        <v>539</v>
      </c>
      <c r="N25" s="41">
        <v>97</v>
      </c>
      <c r="O25" s="13">
        <f>N25/M25*100</f>
        <v>17.996289424860855</v>
      </c>
      <c r="P25" s="42">
        <v>40.299999999999997</v>
      </c>
      <c r="Q25" s="45"/>
      <c r="R25" s="44">
        <v>533</v>
      </c>
      <c r="S25" s="41">
        <v>95</v>
      </c>
      <c r="T25" s="13">
        <f>S25/R25*100</f>
        <v>17.823639774859288</v>
      </c>
      <c r="U25" s="42">
        <v>39.5</v>
      </c>
      <c r="V25" s="45"/>
    </row>
    <row r="26" spans="2:27" ht="24.95" customHeight="1" thickBot="1" x14ac:dyDescent="0.25">
      <c r="B26" s="29" t="s">
        <v>2</v>
      </c>
      <c r="H26" s="30">
        <v>1339</v>
      </c>
      <c r="I26" s="18">
        <v>156</v>
      </c>
      <c r="J26" s="19">
        <f>I26/H26*100</f>
        <v>11.650485436893204</v>
      </c>
      <c r="K26" s="20">
        <v>67.2</v>
      </c>
      <c r="L26" s="21"/>
      <c r="M26" s="30">
        <v>1338</v>
      </c>
      <c r="N26" s="18">
        <v>167</v>
      </c>
      <c r="O26" s="19">
        <f>N26/M26*100</f>
        <v>12.481315396113603</v>
      </c>
      <c r="P26" s="20">
        <v>68.8</v>
      </c>
      <c r="Q26" s="21"/>
      <c r="R26" s="30">
        <v>1405</v>
      </c>
      <c r="S26" s="18">
        <v>187</v>
      </c>
      <c r="T26" s="19">
        <f>S26/R26*100</f>
        <v>13.309608540925266</v>
      </c>
      <c r="U26" s="20">
        <v>74.7</v>
      </c>
      <c r="V26" s="21"/>
    </row>
    <row r="27" spans="2:27" ht="24.95" customHeight="1" thickBot="1" x14ac:dyDescent="0.25">
      <c r="B27" s="78" t="s">
        <v>8</v>
      </c>
      <c r="C27" s="92"/>
      <c r="D27" s="92"/>
      <c r="E27" s="92"/>
      <c r="F27" s="92"/>
      <c r="G27" s="92"/>
      <c r="H27" s="69">
        <f>SUM(H23:H26)</f>
        <v>3912</v>
      </c>
      <c r="I27" s="70">
        <f>SUM(I23:I26)</f>
        <v>555</v>
      </c>
      <c r="J27" s="71">
        <f>I27/H27*100</f>
        <v>14.187116564417179</v>
      </c>
      <c r="K27" s="71">
        <f>SUM(K23:K26)</f>
        <v>226.14999999999998</v>
      </c>
      <c r="L27" s="72">
        <f>SUM(L23:L26)</f>
        <v>0</v>
      </c>
      <c r="M27" s="69">
        <f>SUM(M23:M26)</f>
        <v>3937</v>
      </c>
      <c r="N27" s="70">
        <f>SUM(N23:N26)</f>
        <v>565</v>
      </c>
      <c r="O27" s="71">
        <f>N27/M27*100</f>
        <v>14.351028702057404</v>
      </c>
      <c r="P27" s="71">
        <f>SUM(P23:P26)</f>
        <v>225.90000000000003</v>
      </c>
      <c r="Q27" s="72">
        <f>SUM(Q23:Q26)</f>
        <v>0</v>
      </c>
      <c r="R27" s="79">
        <f>SUM(R23:R26)</f>
        <v>3999</v>
      </c>
      <c r="S27" s="70">
        <f>SUM(S23:S26)</f>
        <v>623</v>
      </c>
      <c r="T27" s="71">
        <f>S27/R27*100</f>
        <v>15.57889472368092</v>
      </c>
      <c r="U27" s="71">
        <f>SUM(U23:U26)</f>
        <v>251.7</v>
      </c>
      <c r="V27" s="72">
        <f>SUM(V23:V26)</f>
        <v>0</v>
      </c>
    </row>
  </sheetData>
  <sheetProtection password="EA4F" sheet="1" objects="1" scenarios="1"/>
  <mergeCells count="12">
    <mergeCell ref="A8:B8"/>
    <mergeCell ref="M12:Q12"/>
    <mergeCell ref="R12:V12"/>
    <mergeCell ref="B11:B13"/>
    <mergeCell ref="C12:G12"/>
    <mergeCell ref="C11:V11"/>
    <mergeCell ref="H12:L12"/>
    <mergeCell ref="H20:V20"/>
    <mergeCell ref="R21:V21"/>
    <mergeCell ref="B20:B22"/>
    <mergeCell ref="H21:L21"/>
    <mergeCell ref="M21:Q21"/>
  </mergeCells>
  <phoneticPr fontId="0" type="noConversion"/>
  <printOptions horizontalCentered="1"/>
  <pageMargins left="0.43" right="0.46" top="0.39370078740157483" bottom="0.39370078740157483" header="0" footer="0"/>
  <pageSetup scale="60" orientation="landscape" horizontalDpi="429496729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W23"/>
  <sheetViews>
    <sheetView showGridLines="0" zoomScaleNormal="100" zoomScaleSheetLayoutView="90" workbookViewId="0">
      <selection activeCell="B11" sqref="B11:C13"/>
    </sheetView>
  </sheetViews>
  <sheetFormatPr baseColWidth="10" defaultRowHeight="12.75" x14ac:dyDescent="0.2"/>
  <cols>
    <col min="1" max="1" width="3.28515625" style="4" customWidth="1"/>
    <col min="2" max="2" width="2.42578125" style="4" customWidth="1"/>
    <col min="3" max="3" width="18.28515625" style="4" customWidth="1"/>
    <col min="4" max="4" width="8.28515625" style="4" bestFit="1" customWidth="1"/>
    <col min="5" max="5" width="6.7109375" style="4" customWidth="1"/>
    <col min="6" max="6" width="9.140625" style="4" bestFit="1" customWidth="1"/>
    <col min="7" max="7" width="11.5703125" style="4" bestFit="1" customWidth="1"/>
    <col min="8" max="8" width="7.28515625" style="4" customWidth="1"/>
    <col min="9" max="9" width="8.28515625" style="4" bestFit="1" customWidth="1"/>
    <col min="10" max="10" width="6.7109375" style="4" customWidth="1"/>
    <col min="11" max="12" width="9.7109375" style="4" bestFit="1" customWidth="1"/>
    <col min="13" max="13" width="8.7109375" style="4" bestFit="1" customWidth="1"/>
    <col min="14" max="14" width="8.28515625" style="4" bestFit="1" customWidth="1"/>
    <col min="15" max="15" width="7.7109375" style="4" bestFit="1" customWidth="1"/>
    <col min="16" max="16" width="10.42578125" style="4" bestFit="1" customWidth="1"/>
    <col min="17" max="17" width="9.42578125" style="4" bestFit="1" customWidth="1"/>
    <col min="18" max="18" width="7.5703125" style="4" customWidth="1"/>
    <col min="19" max="19" width="5.7109375" style="4" customWidth="1"/>
    <col min="20" max="20" width="14.140625" style="54" bestFit="1" customWidth="1"/>
    <col min="21" max="21" width="8" style="54" customWidth="1"/>
    <col min="22" max="16384" width="11.42578125" style="4"/>
  </cols>
  <sheetData>
    <row r="8" spans="1:23" ht="17.100000000000001" customHeight="1" x14ac:dyDescent="0.25">
      <c r="A8" s="99" t="s">
        <v>10</v>
      </c>
      <c r="B8" s="99"/>
      <c r="C8" s="99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23" ht="17.100000000000001" customHeight="1" x14ac:dyDescent="0.25">
      <c r="A9" s="2" t="s">
        <v>60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23" ht="15.75" thickBot="1" x14ac:dyDescent="0.25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8"/>
      <c r="T10" s="73"/>
      <c r="U10" s="74"/>
      <c r="V10" s="8"/>
      <c r="W10" s="6"/>
    </row>
    <row r="11" spans="1:23" ht="12.75" customHeight="1" thickBot="1" x14ac:dyDescent="0.25">
      <c r="B11" s="96" t="s">
        <v>9</v>
      </c>
      <c r="C11" s="130"/>
      <c r="D11" s="109" t="s">
        <v>7</v>
      </c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1"/>
      <c r="S11" s="8"/>
      <c r="T11" s="73"/>
      <c r="U11" s="74"/>
      <c r="V11" s="8"/>
      <c r="W11" s="6"/>
    </row>
    <row r="12" spans="1:23" ht="12.75" customHeight="1" thickBot="1" x14ac:dyDescent="0.25">
      <c r="B12" s="97"/>
      <c r="C12" s="131"/>
      <c r="D12" s="112" t="s">
        <v>18</v>
      </c>
      <c r="E12" s="113"/>
      <c r="F12" s="113"/>
      <c r="G12" s="113"/>
      <c r="H12" s="114"/>
      <c r="I12" s="112" t="s">
        <v>36</v>
      </c>
      <c r="J12" s="113"/>
      <c r="K12" s="113"/>
      <c r="L12" s="113"/>
      <c r="M12" s="114"/>
      <c r="N12" s="112" t="s">
        <v>50</v>
      </c>
      <c r="O12" s="113"/>
      <c r="P12" s="113"/>
      <c r="Q12" s="113"/>
      <c r="R12" s="114"/>
      <c r="S12" s="8"/>
      <c r="T12" s="73"/>
      <c r="U12" s="74"/>
      <c r="V12" s="8"/>
      <c r="W12" s="6"/>
    </row>
    <row r="13" spans="1:23" ht="27.75" customHeight="1" thickBot="1" x14ac:dyDescent="0.25">
      <c r="B13" s="98"/>
      <c r="C13" s="132"/>
      <c r="D13" s="94" t="s">
        <v>3</v>
      </c>
      <c r="E13" s="82" t="s">
        <v>4</v>
      </c>
      <c r="F13" s="82" t="s">
        <v>11</v>
      </c>
      <c r="G13" s="82" t="s">
        <v>5</v>
      </c>
      <c r="H13" s="83" t="s">
        <v>6</v>
      </c>
      <c r="I13" s="94" t="s">
        <v>3</v>
      </c>
      <c r="J13" s="82" t="s">
        <v>4</v>
      </c>
      <c r="K13" s="82" t="s">
        <v>11</v>
      </c>
      <c r="L13" s="82" t="s">
        <v>5</v>
      </c>
      <c r="M13" s="83" t="s">
        <v>6</v>
      </c>
      <c r="N13" s="89" t="s">
        <v>3</v>
      </c>
      <c r="O13" s="62" t="s">
        <v>4</v>
      </c>
      <c r="P13" s="62" t="s">
        <v>11</v>
      </c>
      <c r="Q13" s="62" t="s">
        <v>5</v>
      </c>
      <c r="R13" s="64" t="s">
        <v>6</v>
      </c>
    </row>
    <row r="14" spans="1:23" ht="24.95" customHeight="1" thickBot="1" x14ac:dyDescent="0.25">
      <c r="B14" s="133" t="s">
        <v>1</v>
      </c>
      <c r="C14" s="134"/>
      <c r="D14" s="48">
        <v>558</v>
      </c>
      <c r="E14" s="49">
        <v>129</v>
      </c>
      <c r="F14" s="50">
        <f>E14/D14*100</f>
        <v>23.118279569892472</v>
      </c>
      <c r="G14" s="51">
        <v>47.05</v>
      </c>
      <c r="H14" s="35"/>
      <c r="I14" s="32">
        <v>564</v>
      </c>
      <c r="J14" s="33">
        <v>173</v>
      </c>
      <c r="K14" s="19">
        <f>J14/I14*100</f>
        <v>30.673758865248228</v>
      </c>
      <c r="L14" s="34">
        <v>63.5</v>
      </c>
      <c r="M14" s="52"/>
      <c r="N14" s="32">
        <v>560</v>
      </c>
      <c r="O14" s="33">
        <v>180</v>
      </c>
      <c r="P14" s="19">
        <f>O14/N14*100</f>
        <v>32.142857142857146</v>
      </c>
      <c r="Q14" s="34">
        <v>66.7</v>
      </c>
      <c r="R14" s="35"/>
      <c r="T14" s="54" t="s">
        <v>19</v>
      </c>
      <c r="U14" s="74">
        <f>F15</f>
        <v>23.118279569892472</v>
      </c>
    </row>
    <row r="15" spans="1:23" ht="30.6" customHeight="1" thickBot="1" x14ac:dyDescent="0.25">
      <c r="B15" s="128" t="s">
        <v>8</v>
      </c>
      <c r="C15" s="129"/>
      <c r="D15" s="79">
        <f>SUM(D14:D14)</f>
        <v>558</v>
      </c>
      <c r="E15" s="70">
        <f>SUM(E14:E14)</f>
        <v>129</v>
      </c>
      <c r="F15" s="71">
        <f>E15/D15*100</f>
        <v>23.118279569892472</v>
      </c>
      <c r="G15" s="71">
        <f>SUM(G14:G14)</f>
        <v>47.05</v>
      </c>
      <c r="H15" s="72">
        <f>SUM(H14:H14)</f>
        <v>0</v>
      </c>
      <c r="I15" s="69">
        <f>SUM(I14:I14)</f>
        <v>564</v>
      </c>
      <c r="J15" s="70">
        <f>SUM(J14:J14)</f>
        <v>173</v>
      </c>
      <c r="K15" s="71">
        <f>J15/I15*100</f>
        <v>30.673758865248228</v>
      </c>
      <c r="L15" s="71">
        <f>SUM(L14:L14)</f>
        <v>63.5</v>
      </c>
      <c r="M15" s="72">
        <f>SUM(M14:M14)</f>
        <v>0</v>
      </c>
      <c r="N15" s="69">
        <f>SUM(N14:N14)</f>
        <v>560</v>
      </c>
      <c r="O15" s="70">
        <f>SUM(O14:O14)</f>
        <v>180</v>
      </c>
      <c r="P15" s="71">
        <f>O15/N15*100</f>
        <v>32.142857142857146</v>
      </c>
      <c r="Q15" s="71">
        <f>SUM(Q14:Q14)</f>
        <v>66.7</v>
      </c>
      <c r="R15" s="72">
        <f>SUM(R14:R14)</f>
        <v>0</v>
      </c>
      <c r="T15" s="54" t="s">
        <v>38</v>
      </c>
      <c r="U15" s="59">
        <f>K15</f>
        <v>30.673758865248228</v>
      </c>
    </row>
    <row r="16" spans="1:23" ht="13.5" thickBot="1" x14ac:dyDescent="0.25">
      <c r="T16" s="54" t="s">
        <v>52</v>
      </c>
      <c r="U16" s="59">
        <f>P15</f>
        <v>32.142857142857146</v>
      </c>
    </row>
    <row r="17" spans="2:21" ht="13.5" thickBot="1" x14ac:dyDescent="0.25">
      <c r="B17" s="96" t="s">
        <v>9</v>
      </c>
      <c r="C17" s="130"/>
      <c r="D17" s="109" t="s">
        <v>7</v>
      </c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1"/>
      <c r="T17" s="93"/>
      <c r="U17" s="59"/>
    </row>
    <row r="18" spans="2:21" ht="13.5" thickBot="1" x14ac:dyDescent="0.25">
      <c r="B18" s="97"/>
      <c r="C18" s="131"/>
      <c r="D18" s="124" t="s">
        <v>25</v>
      </c>
      <c r="E18" s="125"/>
      <c r="F18" s="125"/>
      <c r="G18" s="125"/>
      <c r="H18" s="126"/>
      <c r="I18" s="124" t="s">
        <v>35</v>
      </c>
      <c r="J18" s="125"/>
      <c r="K18" s="125"/>
      <c r="L18" s="125"/>
      <c r="M18" s="126"/>
      <c r="N18" s="124" t="s">
        <v>51</v>
      </c>
      <c r="O18" s="125"/>
      <c r="P18" s="125"/>
      <c r="Q18" s="125"/>
      <c r="R18" s="126"/>
    </row>
    <row r="19" spans="2:21" ht="27.75" customHeight="1" thickBot="1" x14ac:dyDescent="0.25">
      <c r="B19" s="98"/>
      <c r="C19" s="132"/>
      <c r="D19" s="89" t="s">
        <v>3</v>
      </c>
      <c r="E19" s="62" t="s">
        <v>4</v>
      </c>
      <c r="F19" s="62" t="s">
        <v>11</v>
      </c>
      <c r="G19" s="62" t="s">
        <v>5</v>
      </c>
      <c r="H19" s="64" t="s">
        <v>6</v>
      </c>
      <c r="I19" s="89" t="s">
        <v>3</v>
      </c>
      <c r="J19" s="62" t="s">
        <v>4</v>
      </c>
      <c r="K19" s="62" t="s">
        <v>11</v>
      </c>
      <c r="L19" s="62" t="s">
        <v>5</v>
      </c>
      <c r="M19" s="64" t="s">
        <v>6</v>
      </c>
      <c r="N19" s="94" t="s">
        <v>3</v>
      </c>
      <c r="O19" s="82" t="s">
        <v>4</v>
      </c>
      <c r="P19" s="82" t="s">
        <v>11</v>
      </c>
      <c r="Q19" s="82" t="s">
        <v>5</v>
      </c>
      <c r="R19" s="83" t="s">
        <v>6</v>
      </c>
    </row>
    <row r="20" spans="2:21" ht="24.95" customHeight="1" thickBot="1" x14ac:dyDescent="0.25">
      <c r="B20" s="133" t="s">
        <v>1</v>
      </c>
      <c r="C20" s="134"/>
      <c r="D20" s="32">
        <v>567</v>
      </c>
      <c r="E20" s="33">
        <v>166</v>
      </c>
      <c r="F20" s="19">
        <f>E20/D20*100</f>
        <v>29.276895943562607</v>
      </c>
      <c r="G20" s="34">
        <v>60.3</v>
      </c>
      <c r="H20" s="35"/>
      <c r="I20" s="48">
        <v>561</v>
      </c>
      <c r="J20" s="49">
        <v>175</v>
      </c>
      <c r="K20" s="50">
        <f>J20/I20*100</f>
        <v>31.194295900178254</v>
      </c>
      <c r="L20" s="51">
        <v>64.3</v>
      </c>
      <c r="M20" s="35"/>
      <c r="N20" s="48">
        <v>551</v>
      </c>
      <c r="O20" s="49">
        <v>149</v>
      </c>
      <c r="P20" s="50">
        <f>O20/N20*100</f>
        <v>27.041742286751365</v>
      </c>
      <c r="Q20" s="51">
        <v>54.6</v>
      </c>
      <c r="R20" s="52"/>
    </row>
    <row r="21" spans="2:21" ht="24.95" customHeight="1" thickBot="1" x14ac:dyDescent="0.25">
      <c r="B21" s="128" t="s">
        <v>8</v>
      </c>
      <c r="C21" s="129"/>
      <c r="D21" s="69">
        <f>SUM(D20:D20)</f>
        <v>567</v>
      </c>
      <c r="E21" s="70">
        <f>SUM(E20:E20)</f>
        <v>166</v>
      </c>
      <c r="F21" s="71">
        <f>E21/D21*100</f>
        <v>29.276895943562607</v>
      </c>
      <c r="G21" s="71">
        <f>SUM(G20:G20)</f>
        <v>60.3</v>
      </c>
      <c r="H21" s="72">
        <f>SUM(H20:H20)</f>
        <v>0</v>
      </c>
      <c r="I21" s="69">
        <f>SUM(I20:I20)</f>
        <v>561</v>
      </c>
      <c r="J21" s="70">
        <f>SUM(J20:J20)</f>
        <v>175</v>
      </c>
      <c r="K21" s="71">
        <f>J21/I21*100</f>
        <v>31.194295900178254</v>
      </c>
      <c r="L21" s="71">
        <f>SUM(L20:L20)</f>
        <v>64.3</v>
      </c>
      <c r="M21" s="72">
        <f>SUM(M20:M20)</f>
        <v>0</v>
      </c>
      <c r="N21" s="69">
        <f>SUM(N20:N20)</f>
        <v>551</v>
      </c>
      <c r="O21" s="70">
        <f>SUM(O20:O20)</f>
        <v>149</v>
      </c>
      <c r="P21" s="71">
        <f>O21/N21*100</f>
        <v>27.041742286751365</v>
      </c>
      <c r="Q21" s="71">
        <f>SUM(Q20:Q20)</f>
        <v>54.6</v>
      </c>
      <c r="R21" s="72">
        <f>SUM(R20:R20)</f>
        <v>0</v>
      </c>
      <c r="T21" s="93" t="s">
        <v>26</v>
      </c>
      <c r="U21" s="59">
        <f>F21</f>
        <v>29.276895943562607</v>
      </c>
    </row>
    <row r="22" spans="2:21" x14ac:dyDescent="0.2">
      <c r="T22" s="93" t="s">
        <v>37</v>
      </c>
      <c r="U22" s="59">
        <f>K21</f>
        <v>31.194295900178254</v>
      </c>
    </row>
    <row r="23" spans="2:21" x14ac:dyDescent="0.2">
      <c r="T23" s="93" t="s">
        <v>53</v>
      </c>
      <c r="U23" s="59">
        <f>P21</f>
        <v>27.041742286751365</v>
      </c>
    </row>
  </sheetData>
  <sheetProtection password="EA4F" sheet="1" objects="1" scenarios="1"/>
  <mergeCells count="15">
    <mergeCell ref="D11:R11"/>
    <mergeCell ref="A8:C8"/>
    <mergeCell ref="B21:C21"/>
    <mergeCell ref="D17:R17"/>
    <mergeCell ref="D18:H18"/>
    <mergeCell ref="I18:M18"/>
    <mergeCell ref="N18:R18"/>
    <mergeCell ref="N12:R12"/>
    <mergeCell ref="B17:C19"/>
    <mergeCell ref="B20:C20"/>
    <mergeCell ref="B15:C15"/>
    <mergeCell ref="D12:H12"/>
    <mergeCell ref="I12:M12"/>
    <mergeCell ref="B11:C13"/>
    <mergeCell ref="B14:C14"/>
  </mergeCells>
  <phoneticPr fontId="0" type="noConversion"/>
  <printOptions horizontalCentered="1"/>
  <pageMargins left="0.19685039370078741" right="0.70866141732283472" top="0.39370078740157483" bottom="0.39370078740157483" header="0" footer="0"/>
  <pageSetup scale="60" orientation="landscape" horizontalDpi="4294967292" r:id="rId1"/>
  <headerFooter alignWithMargins="0">
    <oddFooter>&amp;CNota: Para una interpretación adecuada de la información, el análisis comparativo se debe realizar entre períodos iguales para cada año.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81CAD13C7FEF446870B69B5736428A6" ma:contentTypeVersion="0" ma:contentTypeDescription="Crear nuevo documento." ma:contentTypeScope="" ma:versionID="1919b7c4a1113c3871ee08ce4f5449ac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33938874-677E-420F-A6E3-904F80BA4A52}">
  <ds:schemaRefs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84A077F-F707-4942-AF32-C16449EC90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7C5E97-1E88-42AF-8BB3-66505D812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Becas posgrado</vt:lpstr>
      <vt:lpstr>Becas Lic. Sem.</vt:lpstr>
      <vt:lpstr>Becas Lic. Cuatrim.</vt:lpstr>
      <vt:lpstr>Becas PA </vt:lpstr>
      <vt:lpstr>Becas Prepas  </vt:lpstr>
      <vt:lpstr>Becas Secundaria</vt:lpstr>
      <vt:lpstr>'Becas Lic. Cuatrim.'!Área_de_impresión</vt:lpstr>
      <vt:lpstr>'Becas Lic. Sem.'!Área_de_impresión</vt:lpstr>
      <vt:lpstr>'Becas PA '!Área_de_impresión</vt:lpstr>
      <vt:lpstr>'Becas posgrado'!Área_de_impresión</vt:lpstr>
      <vt:lpstr>'Becas Prepas  '!Área_de_impresión</vt:lpstr>
      <vt:lpstr>'Becas Secundaria'!Área_de_impresión</vt:lpstr>
    </vt:vector>
  </TitlesOfParts>
  <Company>Universidad De la Salle Bajio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Orozco Alvarez</dc:creator>
  <cp:lastModifiedBy>UDLSB</cp:lastModifiedBy>
  <cp:lastPrinted>2016-01-07T18:55:21Z</cp:lastPrinted>
  <dcterms:created xsi:type="dcterms:W3CDTF">2002-04-26T00:02:17Z</dcterms:created>
  <dcterms:modified xsi:type="dcterms:W3CDTF">2017-02-08T19:20:55Z</dcterms:modified>
</cp:coreProperties>
</file>