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020" windowHeight="5760" tabRatio="843"/>
  </bookViews>
  <sheets>
    <sheet name="AVANCES EN MODELO DE DOCENCIA" sheetId="10" r:id="rId1"/>
    <sheet name="POR ESCUELA GLOBAL A DIC 2016" sheetId="12" r:id="rId2"/>
  </sheets>
  <definedNames>
    <definedName name="_xlnm.Print_Area" localSheetId="0">'AVANCES EN MODELO DE DOCENCIA'!$A$1:$L$77</definedName>
    <definedName name="_xlnm.Print_Area" localSheetId="1">'POR ESCUELA GLOBAL A DIC 2016'!$A$1:$AK$96</definedName>
  </definedNames>
  <calcPr calcId="145621"/>
</workbook>
</file>

<file path=xl/calcChain.xml><?xml version="1.0" encoding="utf-8"?>
<calcChain xmlns="http://schemas.openxmlformats.org/spreadsheetml/2006/main">
  <c r="B75" i="10" l="1"/>
  <c r="AQ50" i="12" l="1"/>
  <c r="AQ49" i="12"/>
  <c r="AO49" i="12"/>
  <c r="AP50" i="12"/>
  <c r="Y69" i="12"/>
  <c r="K24" i="10" l="1"/>
  <c r="B64" i="10"/>
  <c r="F34" i="10"/>
  <c r="K34" i="10"/>
  <c r="B68" i="10"/>
  <c r="F60" i="10"/>
  <c r="K60" i="10"/>
  <c r="B72" i="10"/>
  <c r="B76" i="10"/>
  <c r="J24" i="10"/>
  <c r="B63" i="10"/>
  <c r="E34" i="10"/>
  <c r="J34" i="10"/>
  <c r="B67" i="10"/>
  <c r="E60" i="10"/>
  <c r="J60" i="10"/>
  <c r="B71" i="10"/>
  <c r="K15" i="10"/>
  <c r="J15" i="10"/>
  <c r="K14" i="10"/>
  <c r="J14" i="10"/>
  <c r="E25" i="12"/>
  <c r="K39" i="10"/>
  <c r="K44" i="10"/>
  <c r="K45" i="10"/>
  <c r="K47" i="10"/>
  <c r="K48" i="10"/>
  <c r="K50" i="10"/>
  <c r="K51" i="10"/>
  <c r="K55" i="10"/>
  <c r="K57" i="10"/>
  <c r="E41" i="10"/>
  <c r="E30" i="10"/>
  <c r="F14" i="10"/>
  <c r="E14" i="10"/>
  <c r="J39" i="10"/>
  <c r="J44" i="10"/>
  <c r="J45" i="10"/>
  <c r="J47" i="10"/>
  <c r="J48" i="10"/>
  <c r="J50" i="10"/>
  <c r="J51" i="10"/>
  <c r="J55" i="10"/>
  <c r="J57" i="10"/>
  <c r="J27" i="10"/>
  <c r="K27" i="10"/>
  <c r="J28" i="10"/>
  <c r="K28" i="10"/>
  <c r="J29" i="10"/>
  <c r="K29" i="10"/>
  <c r="E39" i="10"/>
  <c r="F39" i="10"/>
  <c r="F41" i="10"/>
  <c r="E43" i="10"/>
  <c r="F43" i="10"/>
  <c r="E44" i="10"/>
  <c r="F44" i="10"/>
  <c r="E45" i="10"/>
  <c r="F45" i="10"/>
  <c r="E46" i="10"/>
  <c r="F46" i="10"/>
  <c r="E48" i="10"/>
  <c r="F48" i="10"/>
  <c r="E49" i="10"/>
  <c r="F49" i="10"/>
  <c r="E50" i="10"/>
  <c r="F50" i="10"/>
  <c r="E51" i="10"/>
  <c r="F51" i="10"/>
  <c r="E52" i="10"/>
  <c r="F52" i="10"/>
  <c r="E55" i="10"/>
  <c r="F55" i="10"/>
  <c r="E56" i="10"/>
  <c r="F56" i="10"/>
  <c r="E57" i="10"/>
  <c r="F57" i="10"/>
  <c r="E27" i="10"/>
  <c r="F27" i="10"/>
  <c r="E69" i="12"/>
  <c r="I69" i="12"/>
  <c r="M69" i="12"/>
  <c r="Q69" i="12"/>
  <c r="U69" i="12"/>
  <c r="AG55" i="12"/>
  <c r="AC55" i="12"/>
  <c r="Y55" i="12"/>
  <c r="U55" i="12"/>
  <c r="Q55" i="12"/>
  <c r="M55" i="12"/>
  <c r="I55" i="12"/>
  <c r="E55" i="12"/>
  <c r="AG41" i="12"/>
  <c r="AC41" i="12"/>
  <c r="Y41" i="12"/>
  <c r="U41" i="12"/>
  <c r="Q41" i="12"/>
  <c r="M41" i="12"/>
  <c r="I41" i="12"/>
  <c r="E41" i="12"/>
  <c r="AO50" i="12"/>
  <c r="B60" i="10"/>
  <c r="F15" i="10"/>
  <c r="E15" i="10"/>
  <c r="E16" i="10"/>
  <c r="E17" i="10"/>
  <c r="E18" i="10"/>
  <c r="E19" i="10"/>
  <c r="E20" i="10"/>
  <c r="E21" i="10"/>
  <c r="E22" i="10"/>
  <c r="E24" i="10"/>
  <c r="D24" i="10"/>
  <c r="C24" i="10"/>
  <c r="B24" i="10"/>
  <c r="AP49" i="12"/>
  <c r="AQ48" i="12"/>
  <c r="AP48" i="12"/>
  <c r="AO48" i="12"/>
  <c r="AQ47" i="12"/>
  <c r="AP47" i="12"/>
  <c r="AO47" i="12"/>
  <c r="AQ46" i="12"/>
  <c r="AP46" i="12"/>
  <c r="AO46" i="12"/>
  <c r="AQ45" i="12"/>
  <c r="AP45" i="12"/>
  <c r="AO45" i="12"/>
  <c r="AQ44" i="12"/>
  <c r="AP44" i="12"/>
  <c r="AO44" i="12"/>
  <c r="AQ43" i="12"/>
  <c r="AP43" i="12"/>
  <c r="AO43" i="12"/>
  <c r="AQ42" i="12"/>
  <c r="AP42" i="12"/>
  <c r="AO42" i="12"/>
  <c r="AQ41" i="12"/>
  <c r="AP41" i="12"/>
  <c r="AO41" i="12"/>
  <c r="AQ29" i="12"/>
  <c r="AQ40" i="12"/>
  <c r="AP40" i="12"/>
  <c r="AO40" i="12"/>
  <c r="AQ39" i="12"/>
  <c r="AP39" i="12"/>
  <c r="AO39" i="12"/>
  <c r="AQ38" i="12"/>
  <c r="AP38" i="12"/>
  <c r="AO38" i="12"/>
  <c r="AQ37" i="12"/>
  <c r="AP37" i="12"/>
  <c r="AO37" i="12"/>
  <c r="AQ36" i="12"/>
  <c r="AP36" i="12"/>
  <c r="AO36" i="12"/>
  <c r="AQ35" i="12"/>
  <c r="AP35" i="12"/>
  <c r="AO35" i="12"/>
  <c r="AQ34" i="12"/>
  <c r="AP34" i="12"/>
  <c r="AO34" i="12"/>
  <c r="AQ33" i="12"/>
  <c r="AP33" i="12"/>
  <c r="AO33" i="12"/>
  <c r="AQ32" i="12"/>
  <c r="AP32" i="12"/>
  <c r="AO32" i="12"/>
  <c r="AQ31" i="12"/>
  <c r="AP31" i="12"/>
  <c r="AO31" i="12"/>
  <c r="AQ30" i="12"/>
  <c r="AP30" i="12"/>
  <c r="AO30" i="12"/>
  <c r="AP29" i="12"/>
  <c r="AO29" i="12"/>
  <c r="E38" i="10"/>
  <c r="J30" i="10"/>
  <c r="J22" i="10"/>
  <c r="J21" i="10"/>
  <c r="J19" i="10"/>
  <c r="J18" i="10"/>
  <c r="J17" i="10"/>
  <c r="H24" i="10"/>
  <c r="I24" i="10"/>
  <c r="K30" i="10"/>
  <c r="I34" i="10"/>
  <c r="F16" i="10"/>
  <c r="F17" i="10"/>
  <c r="F18" i="10"/>
  <c r="F19" i="10"/>
  <c r="F20" i="10"/>
  <c r="F21" i="10"/>
  <c r="F22" i="10"/>
  <c r="F24" i="10"/>
  <c r="H60" i="10"/>
  <c r="I60" i="10"/>
  <c r="G60" i="10"/>
  <c r="D60" i="10"/>
  <c r="C60" i="10"/>
  <c r="H34" i="10"/>
  <c r="G34" i="10"/>
  <c r="G24" i="10"/>
  <c r="K22" i="10"/>
  <c r="K21" i="10"/>
  <c r="K19" i="10"/>
  <c r="K18" i="10"/>
  <c r="K17" i="10"/>
  <c r="D34" i="10"/>
  <c r="C34" i="10"/>
  <c r="B34" i="10"/>
  <c r="F30" i="10"/>
  <c r="F38" i="10"/>
</calcChain>
</file>

<file path=xl/sharedStrings.xml><?xml version="1.0" encoding="utf-8"?>
<sst xmlns="http://schemas.openxmlformats.org/spreadsheetml/2006/main" count="321" uniqueCount="98">
  <si>
    <t>Agronomía</t>
  </si>
  <si>
    <t>#prof</t>
  </si>
  <si>
    <t>Arquitectura</t>
  </si>
  <si>
    <t>Comunicación y Mercadotecnia</t>
  </si>
  <si>
    <t>Derecho</t>
  </si>
  <si>
    <t>Acreditados</t>
  </si>
  <si>
    <t>Por acreditar</t>
  </si>
  <si>
    <t>Módulo</t>
  </si>
  <si>
    <t>Total</t>
  </si>
  <si>
    <t>%</t>
  </si>
  <si>
    <t xml:space="preserve">Concluyeron: </t>
  </si>
  <si>
    <t>Diseño</t>
  </si>
  <si>
    <t>Odontología</t>
  </si>
  <si>
    <t>Turismo</t>
  </si>
  <si>
    <t>Veterinaria</t>
  </si>
  <si>
    <t>Inducción</t>
  </si>
  <si>
    <t>Formación Lasallista</t>
  </si>
  <si>
    <t>Fines de la Educación</t>
  </si>
  <si>
    <t>Planeación del Proceso</t>
  </si>
  <si>
    <t>Comunidades de aprendizaje</t>
  </si>
  <si>
    <t>Diseño de Objetivos</t>
  </si>
  <si>
    <t>Métodos Facilitadores</t>
  </si>
  <si>
    <t>Evaluación del Aprendizaje</t>
  </si>
  <si>
    <t>Relación Maestro-Alumno</t>
  </si>
  <si>
    <t>Evaluación del Aprendizaje II</t>
  </si>
  <si>
    <t>TOTALES</t>
  </si>
  <si>
    <t>Comunidades de Aprendizaje</t>
  </si>
  <si>
    <t>Inducción al Modelo de Docencia</t>
  </si>
  <si>
    <t>Horas /hombre</t>
  </si>
  <si>
    <t>Cursos</t>
  </si>
  <si>
    <t>Cursos Nivel Básico</t>
  </si>
  <si>
    <t>CAPACITACIÓN DEL MODELO DE DOCENCIA</t>
  </si>
  <si>
    <t>INDICADORES DEL MODELO DE DOCENCIA</t>
  </si>
  <si>
    <t>Evaluación del Aprendizaje III</t>
  </si>
  <si>
    <t>Totales</t>
  </si>
  <si>
    <t xml:space="preserve">TOTALES </t>
  </si>
  <si>
    <t xml:space="preserve">Investigación en el aula </t>
  </si>
  <si>
    <t xml:space="preserve">Disciplina en el aula </t>
  </si>
  <si>
    <t xml:space="preserve">La voz como recurso didáctico </t>
  </si>
  <si>
    <t>Resolución de conflictos en el aula</t>
  </si>
  <si>
    <t xml:space="preserve">Indicadores por Escuela </t>
  </si>
  <si>
    <t xml:space="preserve">Metodología de la planeación </t>
  </si>
  <si>
    <t>Manejo del Estrés</t>
  </si>
  <si>
    <t xml:space="preserve">Funcionamiento de Academias </t>
  </si>
  <si>
    <t>Preparatoria Américas</t>
  </si>
  <si>
    <t>Centro de Lenguas Campestre</t>
  </si>
  <si>
    <t>Educación</t>
  </si>
  <si>
    <t>Preparatoria JAT</t>
  </si>
  <si>
    <t>Preparatoria Salamanca</t>
  </si>
  <si>
    <t>Preparatoria San Fco</t>
  </si>
  <si>
    <t>Secundaria San Fco</t>
  </si>
  <si>
    <t>Cursos Actualización Permanente</t>
  </si>
  <si>
    <t>Formación Integral Campestre</t>
  </si>
  <si>
    <t>CONCLUYERON MODELO</t>
  </si>
  <si>
    <t>Habilidades básicas para el uso de TIC en educación</t>
  </si>
  <si>
    <t>Planeación y seguimiento a través de las TIC</t>
  </si>
  <si>
    <t>Creación de objetos de aprendizaje</t>
  </si>
  <si>
    <t>Diseño de objetivos de aprendizaje</t>
  </si>
  <si>
    <t>Planeación del proceso aprendizaje-enseñanza I</t>
  </si>
  <si>
    <t>Métodos facilitadores del proceso aprendizaje - enseñanza I</t>
  </si>
  <si>
    <t>Evaluación del aprendizaje I</t>
  </si>
  <si>
    <t>Métodos facilitadores del proceso aprendizaje - enseñanza II</t>
  </si>
  <si>
    <t>Métodos facilitadores del proceso aprendizaje - enseñanza III</t>
  </si>
  <si>
    <t>Elaboración de materiales didácticos</t>
  </si>
  <si>
    <t>Estrategias de trabajo colaborativo</t>
  </si>
  <si>
    <t>Introducción al enfoque de competencias</t>
  </si>
  <si>
    <t>Competencias para optimizar el proceso de aprendizaje - enseñanza en el aula I</t>
  </si>
  <si>
    <t>Competencias para optimizar el proceso de aprendizaje - enseñanza en el aula II</t>
  </si>
  <si>
    <t>Taller de elaboración de rúbricas de evaluación</t>
  </si>
  <si>
    <t>Estrategias para favorecer la metacognición en el aula</t>
  </si>
  <si>
    <t>Técnicas para el manejo de grupos numerosos</t>
  </si>
  <si>
    <t>Introducción a las TIC en la educación</t>
  </si>
  <si>
    <t>Cursos de TIC</t>
  </si>
  <si>
    <t>Totales nivel Básico</t>
  </si>
  <si>
    <t>Totales TIC</t>
  </si>
  <si>
    <t>Total Global</t>
  </si>
  <si>
    <t>Tecnologías de información y comunicación aplicadas en el aula (TIC`S)</t>
  </si>
  <si>
    <t>Total de horas de capacitación</t>
  </si>
  <si>
    <t>Total de horas hombre</t>
  </si>
  <si>
    <t>Plataforma Moodle</t>
  </si>
  <si>
    <t>El cuidado de la salud en la formación del maestro lasallista</t>
  </si>
  <si>
    <t>Totales nivel de actualización permananente</t>
  </si>
  <si>
    <t>Nivel Secundaria, Preparatoria, Profesional Asociado y Licenciatura</t>
  </si>
  <si>
    <t>Negocios</t>
  </si>
  <si>
    <t>Ingeniería Civil, Mecánica e Industrial</t>
  </si>
  <si>
    <t>Horas por curso</t>
  </si>
  <si>
    <t>Horas capacitación</t>
  </si>
  <si>
    <t>Facultad de Negocios Salamanca</t>
  </si>
  <si>
    <r>
      <t>Dinámica de grupos en ambientes educativos</t>
    </r>
    <r>
      <rPr>
        <b/>
        <sz val="10"/>
        <rFont val="Arial"/>
        <family val="2"/>
      </rPr>
      <t xml:space="preserve"> </t>
    </r>
  </si>
  <si>
    <t>Espíritu y estilo Lasallistas</t>
  </si>
  <si>
    <t>Las TIC en la gestión de la información para la práctica docente.</t>
  </si>
  <si>
    <t>Enero-Junio 2016</t>
  </si>
  <si>
    <t>Julio-Diciembre 2016</t>
  </si>
  <si>
    <t>ENERO - DICIEMBRE 2016</t>
  </si>
  <si>
    <t>INDICADORES GLOBALES A DICIEMBRE 2016</t>
  </si>
  <si>
    <t>Ciencias Sociales y Humanidades Salamanca</t>
  </si>
  <si>
    <t>Ingenierías Salamanca</t>
  </si>
  <si>
    <t>Tecnologías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</si>
</sst>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0" fontId="1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1" fillId="2" borderId="27" xfId="0" applyFont="1" applyFill="1" applyBorder="1" applyProtection="1">
      <protection hidden="1"/>
    </xf>
    <xf numFmtId="0" fontId="1" fillId="2" borderId="28" xfId="0" applyFont="1" applyFill="1" applyBorder="1" applyProtection="1">
      <protection hidden="1"/>
    </xf>
    <xf numFmtId="0" fontId="1" fillId="2" borderId="29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9" fontId="3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9" fontId="3" fillId="2" borderId="0" xfId="1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Protection="1"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9" fontId="5" fillId="2" borderId="0" xfId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1" fontId="3" fillId="2" borderId="0" xfId="0" applyNumberFormat="1" applyFont="1" applyFill="1" applyBorder="1" applyAlignment="1" applyProtection="1">
      <alignment horizontal="center"/>
      <protection hidden="1"/>
    </xf>
    <xf numFmtId="9" fontId="3" fillId="2" borderId="0" xfId="0" applyNumberFormat="1" applyFont="1" applyFill="1" applyAlignment="1" applyProtection="1">
      <alignment horizontal="center"/>
      <protection hidden="1"/>
    </xf>
    <xf numFmtId="9" fontId="3" fillId="2" borderId="0" xfId="0" applyNumberFormat="1" applyFont="1" applyFill="1" applyBorder="1" applyAlignment="1" applyProtection="1">
      <alignment horizontal="center"/>
      <protection hidden="1"/>
    </xf>
    <xf numFmtId="0" fontId="11" fillId="2" borderId="34" xfId="0" applyFont="1" applyFill="1" applyBorder="1" applyAlignment="1" applyProtection="1">
      <alignment horizontal="center" vertical="center"/>
      <protection hidden="1"/>
    </xf>
    <xf numFmtId="0" fontId="11" fillId="2" borderId="38" xfId="0" applyFont="1" applyFill="1" applyBorder="1" applyAlignment="1" applyProtection="1">
      <alignment horizontal="center" vertical="center"/>
      <protection hidden="1"/>
    </xf>
    <xf numFmtId="0" fontId="11" fillId="2" borderId="39" xfId="0" applyFont="1" applyFill="1" applyBorder="1" applyAlignment="1" applyProtection="1">
      <alignment horizontal="center" vertical="center"/>
      <protection hidden="1"/>
    </xf>
    <xf numFmtId="0" fontId="11" fillId="2" borderId="35" xfId="0" applyFont="1" applyFill="1" applyBorder="1" applyAlignment="1" applyProtection="1">
      <alignment horizontal="center" vertical="center"/>
      <protection hidden="1"/>
    </xf>
    <xf numFmtId="0" fontId="11" fillId="2" borderId="36" xfId="0" applyFont="1" applyFill="1" applyBorder="1" applyAlignment="1" applyProtection="1">
      <alignment horizontal="center" vertical="center"/>
      <protection hidden="1"/>
    </xf>
    <xf numFmtId="9" fontId="3" fillId="2" borderId="0" xfId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1" fillId="2" borderId="44" xfId="0" applyFont="1" applyFill="1" applyBorder="1" applyAlignment="1" applyProtection="1">
      <alignment horizontal="center" vertical="center"/>
      <protection hidden="1"/>
    </xf>
    <xf numFmtId="0" fontId="11" fillId="2" borderId="45" xfId="0" applyFont="1" applyFill="1" applyBorder="1" applyAlignment="1" applyProtection="1">
      <alignment horizontal="center" vertical="center"/>
      <protection hidden="1"/>
    </xf>
    <xf numFmtId="0" fontId="11" fillId="2" borderId="46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3" fillId="2" borderId="48" xfId="0" applyFont="1" applyFill="1" applyBorder="1" applyAlignment="1" applyProtection="1">
      <alignment horizontal="center" vertical="center"/>
      <protection hidden="1"/>
    </xf>
    <xf numFmtId="0" fontId="1" fillId="2" borderId="66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2" fillId="2" borderId="50" xfId="0" applyFont="1" applyFill="1" applyBorder="1" applyAlignment="1" applyProtection="1">
      <protection hidden="1"/>
    </xf>
    <xf numFmtId="0" fontId="12" fillId="2" borderId="27" xfId="0" applyFont="1" applyFill="1" applyBorder="1" applyAlignment="1" applyProtection="1">
      <alignment horizontal="right"/>
      <protection hidden="1"/>
    </xf>
    <xf numFmtId="0" fontId="12" fillId="2" borderId="29" xfId="0" applyFont="1" applyFill="1" applyBorder="1" applyAlignment="1" applyProtection="1">
      <alignment horizontal="right"/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11" fillId="2" borderId="68" xfId="0" applyFont="1" applyFill="1" applyBorder="1" applyAlignment="1" applyProtection="1">
      <alignment horizontal="center" vertical="center"/>
      <protection hidden="1"/>
    </xf>
    <xf numFmtId="0" fontId="11" fillId="2" borderId="69" xfId="0" applyFont="1" applyFill="1" applyBorder="1" applyAlignment="1" applyProtection="1">
      <alignment horizontal="center" vertical="center"/>
      <protection hidden="1"/>
    </xf>
    <xf numFmtId="0" fontId="11" fillId="2" borderId="70" xfId="0" applyFont="1" applyFill="1" applyBorder="1" applyAlignment="1" applyProtection="1">
      <alignment horizontal="center" vertical="center"/>
      <protection hidden="1"/>
    </xf>
    <xf numFmtId="0" fontId="11" fillId="2" borderId="71" xfId="0" applyFont="1" applyFill="1" applyBorder="1" applyAlignment="1" applyProtection="1">
      <alignment horizontal="center" vertical="center"/>
      <protection hidden="1"/>
    </xf>
    <xf numFmtId="0" fontId="11" fillId="2" borderId="7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67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2" borderId="56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9" fontId="2" fillId="2" borderId="0" xfId="1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9" fontId="2" fillId="2" borderId="0" xfId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11" fillId="2" borderId="78" xfId="0" applyFont="1" applyFill="1" applyBorder="1" applyAlignment="1" applyProtection="1">
      <alignment horizontal="center" vertical="center"/>
      <protection hidden="1"/>
    </xf>
    <xf numFmtId="0" fontId="1" fillId="2" borderId="86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11" fillId="2" borderId="8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5" fillId="2" borderId="51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9" fontId="3" fillId="2" borderId="0" xfId="0" applyNumberFormat="1" applyFont="1" applyFill="1" applyAlignment="1" applyProtection="1">
      <alignment horizontal="left" vertical="center" wrapText="1"/>
      <protection hidden="1"/>
    </xf>
    <xf numFmtId="9" fontId="3" fillId="2" borderId="0" xfId="0" applyNumberFormat="1" applyFont="1" applyFill="1" applyAlignment="1" applyProtection="1">
      <alignment horizontal="center" vertical="center"/>
      <protection hidden="1"/>
    </xf>
    <xf numFmtId="9" fontId="12" fillId="2" borderId="0" xfId="0" applyNumberFormat="1" applyFont="1" applyFill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9" fontId="3" fillId="2" borderId="0" xfId="0" applyNumberFormat="1" applyFont="1" applyFill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9" fontId="4" fillId="2" borderId="0" xfId="0" applyNumberFormat="1" applyFont="1" applyFill="1" applyAlignment="1" applyProtection="1">
      <alignment horizontal="center" vertical="center"/>
      <protection hidden="1"/>
    </xf>
    <xf numFmtId="9" fontId="3" fillId="2" borderId="0" xfId="0" applyNumberFormat="1" applyFont="1" applyFill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32" xfId="0" applyFont="1" applyFill="1" applyBorder="1" applyAlignment="1" applyProtection="1">
      <alignment horizontal="center"/>
      <protection hidden="1"/>
    </xf>
    <xf numFmtId="0" fontId="1" fillId="3" borderId="42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3" borderId="22" xfId="0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1" fillId="3" borderId="15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11" fillId="2" borderId="37" xfId="0" applyFont="1" applyFill="1" applyBorder="1" applyAlignment="1" applyProtection="1">
      <alignment horizontal="center" vertical="center"/>
      <protection hidden="1"/>
    </xf>
    <xf numFmtId="0" fontId="11" fillId="2" borderId="84" xfId="0" applyFont="1" applyFill="1" applyBorder="1" applyAlignment="1" applyProtection="1">
      <alignment horizontal="center" vertical="center"/>
      <protection hidden="1"/>
    </xf>
    <xf numFmtId="0" fontId="11" fillId="2" borderId="79" xfId="0" applyFont="1" applyFill="1" applyBorder="1" applyAlignment="1" applyProtection="1">
      <alignment horizontal="center" vertical="center"/>
      <protection hidden="1"/>
    </xf>
    <xf numFmtId="0" fontId="11" fillId="2" borderId="95" xfId="0" applyFont="1" applyFill="1" applyBorder="1" applyAlignment="1" applyProtection="1">
      <alignment horizontal="center" vertical="center"/>
      <protection hidden="1"/>
    </xf>
    <xf numFmtId="0" fontId="7" fillId="4" borderId="20" xfId="0" applyFont="1" applyFill="1" applyBorder="1" applyAlignment="1" applyProtection="1">
      <alignment horizontal="center" vertical="center"/>
      <protection hidden="1"/>
    </xf>
    <xf numFmtId="0" fontId="7" fillId="4" borderId="24" xfId="0" applyFont="1" applyFill="1" applyBorder="1" applyAlignment="1" applyProtection="1">
      <alignment horizontal="center" vertical="center"/>
      <protection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67" xfId="0" applyFont="1" applyFill="1" applyBorder="1" applyAlignment="1" applyProtection="1">
      <alignment horizontal="center" vertical="center" wrapText="1"/>
      <protection hidden="1"/>
    </xf>
    <xf numFmtId="0" fontId="7" fillId="4" borderId="18" xfId="0" applyFont="1" applyFill="1" applyBorder="1" applyAlignment="1" applyProtection="1">
      <alignment horizontal="center" vertical="center"/>
      <protection hidden="1"/>
    </xf>
    <xf numFmtId="0" fontId="7" fillId="4" borderId="23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right"/>
      <protection hidden="1"/>
    </xf>
    <xf numFmtId="0" fontId="2" fillId="5" borderId="20" xfId="0" applyFont="1" applyFill="1" applyBorder="1" applyAlignment="1" applyProtection="1">
      <alignment horizontal="center"/>
      <protection hidden="1"/>
    </xf>
    <xf numFmtId="0" fontId="4" fillId="5" borderId="20" xfId="0" applyFont="1" applyFill="1" applyBorder="1" applyAlignment="1" applyProtection="1">
      <alignment horizontal="center"/>
      <protection hidden="1"/>
    </xf>
    <xf numFmtId="0" fontId="4" fillId="5" borderId="14" xfId="0" applyFont="1" applyFill="1" applyBorder="1" applyAlignment="1" applyProtection="1">
      <alignment horizontal="center"/>
      <protection hidden="1"/>
    </xf>
    <xf numFmtId="0" fontId="5" fillId="4" borderId="14" xfId="0" applyFont="1" applyFill="1" applyBorder="1" applyAlignment="1" applyProtection="1">
      <alignment vertical="center"/>
      <protection hidden="1"/>
    </xf>
    <xf numFmtId="0" fontId="7" fillId="4" borderId="30" xfId="0" applyFont="1" applyFill="1" applyBorder="1" applyAlignment="1" applyProtection="1">
      <alignment horizontal="center" vertical="center"/>
      <protection hidden="1"/>
    </xf>
    <xf numFmtId="0" fontId="7" fillId="4" borderId="30" xfId="0" applyFont="1" applyFill="1" applyBorder="1" applyAlignment="1" applyProtection="1">
      <alignment horizontal="center" vertical="center" wrapText="1"/>
      <protection hidden="1"/>
    </xf>
    <xf numFmtId="0" fontId="7" fillId="4" borderId="85" xfId="0" applyFont="1" applyFill="1" applyBorder="1" applyAlignment="1" applyProtection="1">
      <alignment horizontal="center" vertical="center" wrapText="1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/>
      <protection hidden="1"/>
    </xf>
    <xf numFmtId="0" fontId="4" fillId="5" borderId="16" xfId="0" applyFont="1" applyFill="1" applyBorder="1" applyAlignment="1" applyProtection="1">
      <alignment horizontal="center"/>
      <protection hidden="1"/>
    </xf>
    <xf numFmtId="0" fontId="5" fillId="4" borderId="14" xfId="0" applyFont="1" applyFill="1" applyBorder="1" applyAlignment="1" applyProtection="1">
      <alignment horizontal="center"/>
      <protection hidden="1"/>
    </xf>
    <xf numFmtId="0" fontId="12" fillId="4" borderId="27" xfId="0" applyFont="1" applyFill="1" applyBorder="1" applyAlignment="1" applyProtection="1">
      <alignment horizontal="right"/>
      <protection hidden="1"/>
    </xf>
    <xf numFmtId="0" fontId="12" fillId="4" borderId="29" xfId="0" applyFont="1" applyFill="1" applyBorder="1" applyAlignment="1" applyProtection="1">
      <alignment horizontal="right"/>
      <protection hidden="1"/>
    </xf>
    <xf numFmtId="0" fontId="5" fillId="5" borderId="14" xfId="0" applyFont="1" applyFill="1" applyBorder="1" applyAlignment="1" applyProtection="1">
      <alignment horizontal="center" vertical="center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3" fillId="4" borderId="20" xfId="0" applyFont="1" applyFill="1" applyBorder="1" applyAlignment="1" applyProtection="1">
      <alignment horizontal="center" vertical="center" wrapText="1"/>
      <protection hidden="1"/>
    </xf>
    <xf numFmtId="0" fontId="3" fillId="4" borderId="30" xfId="0" applyFont="1" applyFill="1" applyBorder="1" applyAlignment="1" applyProtection="1">
      <alignment horizontal="center" vertical="center" wrapText="1"/>
      <protection hidden="1"/>
    </xf>
    <xf numFmtId="0" fontId="3" fillId="4" borderId="16" xfId="0" applyFont="1" applyFill="1" applyBorder="1" applyAlignment="1" applyProtection="1">
      <alignment horizontal="center" vertical="center" wrapText="1"/>
      <protection hidden="1"/>
    </xf>
    <xf numFmtId="9" fontId="4" fillId="5" borderId="47" xfId="1" applyNumberFormat="1" applyFont="1" applyFill="1" applyBorder="1" applyAlignment="1" applyProtection="1">
      <alignment horizontal="center" vertical="center"/>
      <protection hidden="1"/>
    </xf>
    <xf numFmtId="0" fontId="2" fillId="4" borderId="82" xfId="0" applyFont="1" applyFill="1" applyBorder="1" applyAlignment="1" applyProtection="1">
      <alignment horizontal="center" vertical="center" wrapText="1"/>
      <protection hidden="1"/>
    </xf>
    <xf numFmtId="0" fontId="11" fillId="4" borderId="53" xfId="0" applyFont="1" applyFill="1" applyBorder="1" applyAlignment="1" applyProtection="1">
      <alignment horizontal="center" vertical="center" wrapText="1"/>
      <protection hidden="1"/>
    </xf>
    <xf numFmtId="0" fontId="11" fillId="4" borderId="94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horizontal="left" vertical="center" wrapText="1"/>
      <protection hidden="1"/>
    </xf>
    <xf numFmtId="9" fontId="15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9" fontId="15" fillId="2" borderId="0" xfId="1" applyNumberFormat="1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9" fontId="16" fillId="2" borderId="0" xfId="1" applyNumberFormat="1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3" fillId="4" borderId="53" xfId="0" applyFont="1" applyFill="1" applyBorder="1" applyAlignment="1" applyProtection="1">
      <alignment horizontal="center" vertical="center" wrapText="1"/>
      <protection hidden="1"/>
    </xf>
    <xf numFmtId="0" fontId="2" fillId="5" borderId="62" xfId="0" applyFont="1" applyFill="1" applyBorder="1" applyAlignment="1" applyProtection="1">
      <alignment horizontal="center" vertical="center"/>
      <protection hidden="1"/>
    </xf>
    <xf numFmtId="0" fontId="4" fillId="5" borderId="62" xfId="0" applyFont="1" applyFill="1" applyBorder="1" applyAlignment="1" applyProtection="1">
      <alignment horizontal="center" vertical="center"/>
      <protection hidden="1"/>
    </xf>
    <xf numFmtId="0" fontId="4" fillId="5" borderId="52" xfId="0" applyFont="1" applyFill="1" applyBorder="1" applyAlignment="1" applyProtection="1">
      <alignment horizontal="center" vertical="center"/>
      <protection hidden="1"/>
    </xf>
    <xf numFmtId="9" fontId="4" fillId="5" borderId="63" xfId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2" fillId="4" borderId="17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49" xfId="0" applyFont="1" applyFill="1" applyBorder="1" applyAlignment="1" applyProtection="1">
      <alignment horizontal="center"/>
      <protection hidden="1"/>
    </xf>
    <xf numFmtId="0" fontId="2" fillId="4" borderId="25" xfId="0" applyFont="1" applyFill="1" applyBorder="1" applyAlignment="1" applyProtection="1">
      <alignment horizontal="center"/>
      <protection hidden="1"/>
    </xf>
    <xf numFmtId="0" fontId="4" fillId="4" borderId="51" xfId="0" applyFont="1" applyFill="1" applyBorder="1" applyAlignment="1" applyProtection="1">
      <alignment horizontal="center" vertical="center"/>
      <protection hidden="1"/>
    </xf>
    <xf numFmtId="0" fontId="4" fillId="4" borderId="47" xfId="0" applyFont="1" applyFill="1" applyBorder="1" applyAlignment="1" applyProtection="1">
      <alignment horizontal="center" vertical="center"/>
      <protection hidden="1"/>
    </xf>
    <xf numFmtId="0" fontId="3" fillId="2" borderId="40" xfId="0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/>
      <protection hidden="1"/>
    </xf>
    <xf numFmtId="0" fontId="3" fillId="2" borderId="65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4" fillId="5" borderId="19" xfId="0" applyFont="1" applyFill="1" applyBorder="1" applyAlignment="1" applyProtection="1">
      <alignment horizontal="center" vertical="center"/>
      <protection hidden="1"/>
    </xf>
    <xf numFmtId="0" fontId="4" fillId="5" borderId="21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2" fillId="4" borderId="81" xfId="0" applyFont="1" applyFill="1" applyBorder="1" applyAlignment="1" applyProtection="1">
      <alignment horizontal="center" vertical="center" wrapText="1"/>
      <protection hidden="1"/>
    </xf>
    <xf numFmtId="0" fontId="3" fillId="2" borderId="43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90" xfId="0" applyFont="1" applyFill="1" applyBorder="1" applyAlignment="1" applyProtection="1">
      <alignment horizontal="center" vertical="center"/>
      <protection hidden="1"/>
    </xf>
    <xf numFmtId="0" fontId="2" fillId="2" borderId="91" xfId="0" applyFont="1" applyFill="1" applyBorder="1" applyAlignment="1" applyProtection="1">
      <alignment horizontal="center" vertical="center"/>
      <protection hidden="1"/>
    </xf>
    <xf numFmtId="0" fontId="2" fillId="2" borderId="88" xfId="0" applyFont="1" applyFill="1" applyBorder="1" applyAlignment="1" applyProtection="1">
      <alignment horizontal="center" vertical="center"/>
      <protection hidden="1"/>
    </xf>
    <xf numFmtId="0" fontId="2" fillId="2" borderId="89" xfId="0" applyFont="1" applyFill="1" applyBorder="1" applyAlignment="1" applyProtection="1">
      <alignment horizontal="center" vertical="center"/>
      <protection hidden="1"/>
    </xf>
    <xf numFmtId="0" fontId="2" fillId="2" borderId="57" xfId="0" applyFont="1" applyFill="1" applyBorder="1" applyAlignment="1" applyProtection="1">
      <alignment horizontal="center" vertical="center"/>
      <protection hidden="1"/>
    </xf>
    <xf numFmtId="0" fontId="2" fillId="2" borderId="93" xfId="0" applyFont="1" applyFill="1" applyBorder="1" applyAlignment="1" applyProtection="1">
      <alignment horizontal="center" vertical="center"/>
      <protection hidden="1"/>
    </xf>
    <xf numFmtId="0" fontId="2" fillId="2" borderId="76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64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2" fillId="2" borderId="77" xfId="0" applyFont="1" applyFill="1" applyBorder="1" applyAlignment="1" applyProtection="1">
      <alignment horizontal="center" vertical="center"/>
      <protection hidden="1"/>
    </xf>
    <xf numFmtId="0" fontId="2" fillId="2" borderId="78" xfId="0" applyFont="1" applyFill="1" applyBorder="1" applyAlignment="1" applyProtection="1">
      <alignment horizontal="center" vertical="center"/>
      <protection hidden="1"/>
    </xf>
    <xf numFmtId="0" fontId="2" fillId="2" borderId="79" xfId="0" applyFont="1" applyFill="1" applyBorder="1" applyAlignment="1" applyProtection="1">
      <alignment horizontal="center" vertical="center"/>
      <protection hidden="1"/>
    </xf>
    <xf numFmtId="0" fontId="2" fillId="2" borderId="87" xfId="0" applyFont="1" applyFill="1" applyBorder="1" applyAlignment="1" applyProtection="1">
      <alignment horizontal="center" vertical="center"/>
      <protection hidden="1"/>
    </xf>
    <xf numFmtId="0" fontId="2" fillId="2" borderId="80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 wrapText="1"/>
      <protection hidden="1"/>
    </xf>
    <xf numFmtId="0" fontId="3" fillId="2" borderId="33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25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left"/>
      <protection hidden="1"/>
    </xf>
    <xf numFmtId="0" fontId="3" fillId="2" borderId="32" xfId="0" applyFont="1" applyFill="1" applyBorder="1" applyAlignment="1" applyProtection="1">
      <alignment horizontal="left" vertical="center" wrapText="1"/>
      <protection hidden="1"/>
    </xf>
    <xf numFmtId="0" fontId="3" fillId="2" borderId="54" xfId="0" applyFont="1" applyFill="1" applyBorder="1" applyAlignment="1" applyProtection="1">
      <alignment horizontal="left" vertical="center" wrapText="1"/>
      <protection hidden="1"/>
    </xf>
    <xf numFmtId="0" fontId="9" fillId="4" borderId="20" xfId="0" applyFont="1" applyFill="1" applyBorder="1" applyAlignment="1" applyProtection="1">
      <alignment horizontal="center" vertical="center"/>
      <protection hidden="1"/>
    </xf>
    <xf numFmtId="0" fontId="9" fillId="4" borderId="30" xfId="0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 applyProtection="1">
      <alignment horizontal="center" vertical="center"/>
      <protection hidden="1"/>
    </xf>
    <xf numFmtId="0" fontId="3" fillId="4" borderId="50" xfId="0" applyFont="1" applyFill="1" applyBorder="1" applyAlignment="1" applyProtection="1">
      <alignment horizontal="center" vertical="center" wrapText="1"/>
      <protection hidden="1"/>
    </xf>
    <xf numFmtId="0" fontId="3" fillId="4" borderId="48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 applyProtection="1">
      <alignment horizontal="center"/>
      <protection hidden="1"/>
    </xf>
    <xf numFmtId="0" fontId="4" fillId="4" borderId="30" xfId="0" applyFont="1" applyFill="1" applyBorder="1" applyAlignment="1" applyProtection="1">
      <alignment horizontal="center"/>
      <protection hidden="1"/>
    </xf>
    <xf numFmtId="0" fontId="4" fillId="4" borderId="16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left" vertical="center" wrapText="1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57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75" xfId="0" applyFont="1" applyFill="1" applyBorder="1" applyAlignment="1" applyProtection="1">
      <alignment horizontal="center" vertical="center"/>
      <protection hidden="1"/>
    </xf>
    <xf numFmtId="0" fontId="2" fillId="2" borderId="92" xfId="0" applyFont="1" applyFill="1" applyBorder="1" applyAlignment="1" applyProtection="1">
      <alignment horizontal="center" vertical="center"/>
      <protection hidden="1"/>
    </xf>
    <xf numFmtId="0" fontId="1" fillId="2" borderId="2" xfId="2" applyFont="1" applyFill="1" applyBorder="1" applyAlignment="1" applyProtection="1">
      <alignment horizontal="left" vertical="center" wrapText="1"/>
      <protection hidden="1"/>
    </xf>
    <xf numFmtId="0" fontId="4" fillId="4" borderId="53" xfId="0" applyFont="1" applyFill="1" applyBorder="1" applyAlignment="1" applyProtection="1">
      <alignment horizontal="center" wrapText="1"/>
      <protection hidden="1"/>
    </xf>
    <xf numFmtId="0" fontId="14" fillId="2" borderId="39" xfId="0" applyFont="1" applyFill="1" applyBorder="1" applyAlignment="1" applyProtection="1">
      <alignment horizontal="center" wrapText="1"/>
      <protection hidden="1"/>
    </xf>
    <xf numFmtId="0" fontId="14" fillId="2" borderId="35" xfId="0" applyFont="1" applyFill="1" applyBorder="1" applyAlignment="1" applyProtection="1">
      <alignment horizontal="center" wrapText="1"/>
      <protection hidden="1"/>
    </xf>
    <xf numFmtId="0" fontId="14" fillId="2" borderId="36" xfId="0" applyFont="1" applyFill="1" applyBorder="1" applyAlignment="1" applyProtection="1">
      <alignment horizontal="center" wrapText="1"/>
      <protection hidden="1"/>
    </xf>
    <xf numFmtId="0" fontId="14" fillId="2" borderId="37" xfId="0" applyFont="1" applyFill="1" applyBorder="1" applyAlignment="1" applyProtection="1">
      <alignment horizontal="center" wrapText="1"/>
      <protection hidden="1"/>
    </xf>
    <xf numFmtId="0" fontId="14" fillId="2" borderId="34" xfId="0" applyFont="1" applyFill="1" applyBorder="1" applyAlignment="1" applyProtection="1">
      <alignment horizontal="center" wrapText="1"/>
      <protection hidden="1"/>
    </xf>
    <xf numFmtId="0" fontId="14" fillId="2" borderId="38" xfId="0" applyFont="1" applyFill="1" applyBorder="1" applyAlignment="1" applyProtection="1">
      <alignment horizontal="center" wrapText="1"/>
      <protection hidden="1"/>
    </xf>
    <xf numFmtId="0" fontId="14" fillId="2" borderId="59" xfId="0" applyFont="1" applyFill="1" applyBorder="1" applyAlignment="1" applyProtection="1">
      <alignment horizontal="center" wrapText="1"/>
      <protection hidden="1"/>
    </xf>
    <xf numFmtId="0" fontId="14" fillId="2" borderId="60" xfId="0" applyFont="1" applyFill="1" applyBorder="1" applyAlignment="1" applyProtection="1">
      <alignment horizontal="center" wrapText="1"/>
      <protection hidden="1"/>
    </xf>
    <xf numFmtId="0" fontId="14" fillId="2" borderId="61" xfId="0" applyFont="1" applyFill="1" applyBorder="1" applyAlignment="1" applyProtection="1">
      <alignment horizontal="center" wrapText="1"/>
      <protection hidden="1"/>
    </xf>
    <xf numFmtId="0" fontId="4" fillId="5" borderId="47" xfId="0" applyFont="1" applyFill="1" applyBorder="1" applyAlignment="1" applyProtection="1">
      <alignment horizontal="center" vertical="center" wrapText="1"/>
      <protection hidden="1"/>
    </xf>
    <xf numFmtId="0" fontId="14" fillId="0" borderId="37" xfId="0" applyFont="1" applyBorder="1" applyAlignment="1" applyProtection="1">
      <alignment horizontal="center" wrapText="1"/>
      <protection hidden="1"/>
    </xf>
    <xf numFmtId="0" fontId="14" fillId="0" borderId="34" xfId="0" applyFont="1" applyBorder="1" applyAlignment="1" applyProtection="1">
      <alignment horizontal="center" wrapText="1"/>
      <protection hidden="1"/>
    </xf>
    <xf numFmtId="0" fontId="14" fillId="0" borderId="38" xfId="0" applyFont="1" applyBorder="1" applyAlignment="1" applyProtection="1">
      <alignment horizontal="center" wrapText="1"/>
      <protection hidden="1"/>
    </xf>
    <xf numFmtId="0" fontId="14" fillId="0" borderId="84" xfId="0" applyFont="1" applyBorder="1" applyAlignment="1" applyProtection="1">
      <alignment horizontal="center" wrapText="1"/>
      <protection hidden="1"/>
    </xf>
    <xf numFmtId="0" fontId="14" fillId="0" borderId="83" xfId="0" applyFont="1" applyBorder="1" applyAlignment="1" applyProtection="1">
      <alignment horizontal="center" wrapText="1"/>
      <protection hidden="1"/>
    </xf>
    <xf numFmtId="0" fontId="14" fillId="0" borderId="59" xfId="0" applyFont="1" applyBorder="1" applyAlignment="1" applyProtection="1">
      <alignment horizontal="center" wrapText="1"/>
      <protection hidden="1"/>
    </xf>
    <xf numFmtId="0" fontId="14" fillId="0" borderId="60" xfId="0" applyFont="1" applyBorder="1" applyAlignment="1" applyProtection="1">
      <alignment horizontal="center" wrapText="1"/>
      <protection hidden="1"/>
    </xf>
    <xf numFmtId="0" fontId="14" fillId="0" borderId="61" xfId="0" applyFont="1" applyBorder="1" applyAlignment="1" applyProtection="1">
      <alignment horizontal="center" wrapText="1"/>
      <protection hidden="1"/>
    </xf>
    <xf numFmtId="0" fontId="14" fillId="0" borderId="74" xfId="0" applyFont="1" applyBorder="1" applyAlignment="1" applyProtection="1">
      <alignment horizontal="center" wrapText="1"/>
      <protection hidden="1"/>
    </xf>
    <xf numFmtId="0" fontId="14" fillId="0" borderId="73" xfId="0" applyFont="1" applyBorder="1" applyAlignment="1" applyProtection="1">
      <alignment horizontal="center" wrapText="1"/>
      <protection hidden="1"/>
    </xf>
    <xf numFmtId="0" fontId="4" fillId="5" borderId="62" xfId="0" applyFont="1" applyFill="1" applyBorder="1" applyAlignment="1" applyProtection="1">
      <alignment horizontal="center" wrapText="1"/>
      <protection hidden="1"/>
    </xf>
    <xf numFmtId="9" fontId="4" fillId="5" borderId="63" xfId="0" applyNumberFormat="1" applyFont="1" applyFill="1" applyBorder="1" applyAlignment="1" applyProtection="1">
      <alignment horizontal="center" wrapText="1"/>
      <protection hidden="1"/>
    </xf>
    <xf numFmtId="0" fontId="3" fillId="2" borderId="55" xfId="0" applyFont="1" applyFill="1" applyBorder="1" applyProtection="1">
      <protection hidden="1"/>
    </xf>
    <xf numFmtId="0" fontId="3" fillId="2" borderId="55" xfId="0" applyFont="1" applyFill="1" applyBorder="1" applyAlignment="1" applyProtection="1">
      <alignment horizontal="center"/>
      <protection hidden="1"/>
    </xf>
    <xf numFmtId="0" fontId="4" fillId="5" borderId="62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9" fontId="4" fillId="5" borderId="53" xfId="0" applyNumberFormat="1" applyFont="1" applyFill="1" applyBorder="1" applyAlignment="1" applyProtection="1">
      <alignment horizontal="center" wrapText="1"/>
      <protection hidden="1"/>
    </xf>
    <xf numFmtId="0" fontId="4" fillId="2" borderId="0" xfId="0" applyFont="1" applyFill="1" applyBorder="1" applyAlignment="1" applyProtection="1">
      <alignment horizontal="center" wrapText="1"/>
      <protection hidden="1"/>
    </xf>
    <xf numFmtId="9" fontId="4" fillId="2" borderId="0" xfId="0" applyNumberFormat="1" applyFont="1" applyFill="1" applyBorder="1" applyAlignment="1" applyProtection="1">
      <alignment horizontal="center" wrapText="1"/>
      <protection hidden="1"/>
    </xf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colors>
    <mruColors>
      <color rgb="FF9BA9B8"/>
      <color rgb="FFA79466"/>
      <color rgb="FF002F60"/>
      <color rgb="FF826B2E"/>
      <color rgb="FF782834"/>
      <color rgb="FF1978BE"/>
      <color rgb="FFCBD7EE"/>
      <color rgb="FFD9A500"/>
      <color rgb="FFF5E3BA"/>
      <color rgb="FF787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%</a:t>
            </a:r>
            <a:r>
              <a:rPr lang="es-MX" baseline="0"/>
              <a:t> de Docentes con Modelo Acreditado</a:t>
            </a:r>
            <a:endParaRPr lang="es-MX"/>
          </a:p>
        </c:rich>
      </c:tx>
      <c:layout>
        <c:manualLayout>
          <c:xMode val="edge"/>
          <c:yMode val="edge"/>
          <c:x val="0.24266666666666667"/>
          <c:y val="1.99643471344087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F60"/>
            </a:solidFill>
          </c:spPr>
          <c:invertIfNegative val="0"/>
          <c:dLbls>
            <c:dLbl>
              <c:idx val="0"/>
              <c:layout>
                <c:manualLayout>
                  <c:x val="9.6269554753309261E-4"/>
                  <c:y val="1.9964347134408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53910950661852E-3"/>
                  <c:y val="-2.8520495906298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5561487718894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6269554753309261E-4"/>
                  <c:y val="8.5561487718894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69554753309261E-4"/>
                  <c:y val="-5.7040991812596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8520495906298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5.7040991812596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399907141571202E-5"/>
                  <c:y val="-1.426024795314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253910950661852E-3"/>
                  <c:y val="-1.9964347134408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1.140819836251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8880866425992778E-3"/>
                  <c:y val="1.140819836251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9253910950661852E-3"/>
                  <c:y val="1.426024795314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253152922672375E-3"/>
                  <c:y val="1.426024795314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3.4224595087557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0"/>
                  <c:y val="-1.99643471344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"/>
                  <c:y val="8.5561487718894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-1.99643471344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0"/>
                  <c:y val="5.704099181259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0"/>
                  <c:y val="-1.7112297543778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0"/>
                  <c:y val="-1.7112297543778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'POR ESCUELA GLOBAL A DIC 2016'!$AO$29:$AO$52</c:f>
              <c:strCache>
                <c:ptCount val="22"/>
                <c:pt idx="0">
                  <c:v>Agronomía</c:v>
                </c:pt>
                <c:pt idx="1">
                  <c:v>Arquitectura</c:v>
                </c:pt>
                <c:pt idx="2">
                  <c:v>Centro de Lenguas Campestre</c:v>
                </c:pt>
                <c:pt idx="3">
                  <c:v>Comunicación y Mercadotecnia</c:v>
                </c:pt>
                <c:pt idx="4">
                  <c:v>Derecho</c:v>
                </c:pt>
                <c:pt idx="5">
                  <c:v>Diseño</c:v>
                </c:pt>
                <c:pt idx="6">
                  <c:v>Educación</c:v>
                </c:pt>
                <c:pt idx="7">
                  <c:v>Tecnologías de Información</c:v>
                </c:pt>
                <c:pt idx="8">
                  <c:v>Ingeniería Civil, Mecánica e Industrial</c:v>
                </c:pt>
                <c:pt idx="9">
                  <c:v>Negocios</c:v>
                </c:pt>
                <c:pt idx="10">
                  <c:v>Odontología</c:v>
                </c:pt>
                <c:pt idx="11">
                  <c:v>Turismo</c:v>
                </c:pt>
                <c:pt idx="12">
                  <c:v>Veterinaria</c:v>
                </c:pt>
                <c:pt idx="13">
                  <c:v>Formación Integral Campestre</c:v>
                </c:pt>
                <c:pt idx="14">
                  <c:v>Ciencias Sociales y Humanidades Salamanca</c:v>
                </c:pt>
                <c:pt idx="15">
                  <c:v>Facultad de Negocios Salamanca</c:v>
                </c:pt>
                <c:pt idx="16">
                  <c:v>Ingenierías Salamanca</c:v>
                </c:pt>
                <c:pt idx="17">
                  <c:v>Preparatoria Américas</c:v>
                </c:pt>
                <c:pt idx="18">
                  <c:v>Preparatoria JAT</c:v>
                </c:pt>
                <c:pt idx="19">
                  <c:v>Preparatoria Salamanca</c:v>
                </c:pt>
                <c:pt idx="20">
                  <c:v>Preparatoria San Fco</c:v>
                </c:pt>
                <c:pt idx="21">
                  <c:v>Secundaria San Fco</c:v>
                </c:pt>
              </c:strCache>
            </c:strRef>
          </c:cat>
          <c:val>
            <c:numRef>
              <c:f>'POR ESCUELA GLOBAL A DIC 2016'!$AQ$29:$AQ$52</c:f>
              <c:numCache>
                <c:formatCode>0%</c:formatCode>
                <c:ptCount val="24"/>
                <c:pt idx="0">
                  <c:v>0.4358974358974359</c:v>
                </c:pt>
                <c:pt idx="1">
                  <c:v>0.48</c:v>
                </c:pt>
                <c:pt idx="2">
                  <c:v>1</c:v>
                </c:pt>
                <c:pt idx="3">
                  <c:v>0.59615384615384615</c:v>
                </c:pt>
                <c:pt idx="4">
                  <c:v>0.4631578947368421</c:v>
                </c:pt>
                <c:pt idx="5">
                  <c:v>0.4731182795698925</c:v>
                </c:pt>
                <c:pt idx="6">
                  <c:v>0.56097560975609762</c:v>
                </c:pt>
                <c:pt idx="7">
                  <c:v>0.44262295081967212</c:v>
                </c:pt>
                <c:pt idx="8">
                  <c:v>0.42528735632183906</c:v>
                </c:pt>
                <c:pt idx="9">
                  <c:v>0.44578313253012047</c:v>
                </c:pt>
                <c:pt idx="10">
                  <c:v>0.4044943820224719</c:v>
                </c:pt>
                <c:pt idx="11">
                  <c:v>0.40384615384615385</c:v>
                </c:pt>
                <c:pt idx="12">
                  <c:v>0.57407407407407407</c:v>
                </c:pt>
                <c:pt idx="13">
                  <c:v>1</c:v>
                </c:pt>
                <c:pt idx="14">
                  <c:v>0.59523809523809523</c:v>
                </c:pt>
                <c:pt idx="15">
                  <c:v>0.6</c:v>
                </c:pt>
                <c:pt idx="16">
                  <c:v>0.16</c:v>
                </c:pt>
                <c:pt idx="17">
                  <c:v>0.58823529411764708</c:v>
                </c:pt>
                <c:pt idx="18">
                  <c:v>0.53191489361702127</c:v>
                </c:pt>
                <c:pt idx="19">
                  <c:v>0.6875</c:v>
                </c:pt>
                <c:pt idx="20">
                  <c:v>0.63636363636363635</c:v>
                </c:pt>
                <c:pt idx="21">
                  <c:v>0.59183673469387754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45056"/>
        <c:axId val="148446592"/>
      </c:barChart>
      <c:catAx>
        <c:axId val="1484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8446592"/>
        <c:crosses val="autoZero"/>
        <c:auto val="1"/>
        <c:lblAlgn val="ctr"/>
        <c:lblOffset val="100"/>
        <c:noMultiLvlLbl val="0"/>
      </c:catAx>
      <c:valAx>
        <c:axId val="1484465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44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MX" sz="1600"/>
              <a:t>Modelo de Docencia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'POR ESCUELA GLOBAL A DIC 2016'!$D$14:$E$14</c:f>
              <c:strCache>
                <c:ptCount val="1"/>
                <c:pt idx="0">
                  <c:v>Acreditados</c:v>
                </c:pt>
              </c:strCache>
            </c:strRef>
          </c:tx>
          <c:spPr>
            <a:solidFill>
              <a:srgbClr val="002F6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2672010696374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3360053481871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2176018718655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2159893601059331E-17"/>
                  <c:y val="1.584001337046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9.5037585732513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2672010696374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1.2672010696374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'POR ESCUELA GLOBAL A DIC 2016'!$B$16:$B$24</c:f>
              <c:strCache>
                <c:ptCount val="9"/>
                <c:pt idx="0">
                  <c:v>Inducción</c:v>
                </c:pt>
                <c:pt idx="1">
                  <c:v>Formación Lasallista</c:v>
                </c:pt>
                <c:pt idx="2">
                  <c:v>Fines de la Educación</c:v>
                </c:pt>
                <c:pt idx="3">
                  <c:v>Comunidades de aprendizaje</c:v>
                </c:pt>
                <c:pt idx="4">
                  <c:v>Diseño de Objetivos</c:v>
                </c:pt>
                <c:pt idx="5">
                  <c:v>Planeación del Proceso</c:v>
                </c:pt>
                <c:pt idx="6">
                  <c:v>Métodos Facilitadores</c:v>
                </c:pt>
                <c:pt idx="7">
                  <c:v>Evaluación del Aprendizaje</c:v>
                </c:pt>
                <c:pt idx="8">
                  <c:v>Relación Maestro-Alumno</c:v>
                </c:pt>
              </c:strCache>
            </c:strRef>
          </c:cat>
          <c:val>
            <c:numRef>
              <c:f>'POR ESCUELA GLOBAL A DIC 2016'!$D$16:$D$24</c:f>
              <c:numCache>
                <c:formatCode>General</c:formatCode>
                <c:ptCount val="9"/>
                <c:pt idx="0">
                  <c:v>768</c:v>
                </c:pt>
                <c:pt idx="1">
                  <c:v>720</c:v>
                </c:pt>
                <c:pt idx="2">
                  <c:v>569</c:v>
                </c:pt>
                <c:pt idx="3">
                  <c:v>551</c:v>
                </c:pt>
                <c:pt idx="4">
                  <c:v>524</c:v>
                </c:pt>
                <c:pt idx="5">
                  <c:v>537</c:v>
                </c:pt>
                <c:pt idx="6">
                  <c:v>521</c:v>
                </c:pt>
                <c:pt idx="7">
                  <c:v>515</c:v>
                </c:pt>
                <c:pt idx="8">
                  <c:v>551</c:v>
                </c:pt>
              </c:numCache>
            </c:numRef>
          </c:val>
        </c:ser>
        <c:ser>
          <c:idx val="2"/>
          <c:order val="1"/>
          <c:tx>
            <c:strRef>
              <c:f>'POR ESCUELA GLOBAL A DIC 2016'!$F$14:$G$14</c:f>
              <c:strCache>
                <c:ptCount val="1"/>
                <c:pt idx="0">
                  <c:v>Por acreditar</c:v>
                </c:pt>
              </c:strCache>
            </c:strRef>
          </c:tx>
          <c:spPr>
            <a:solidFill>
              <a:srgbClr val="826B2E"/>
            </a:solidFill>
          </c:spPr>
          <c:invertIfNegative val="0"/>
          <c:dLbls>
            <c:dLbl>
              <c:idx val="0"/>
              <c:layout>
                <c:manualLayout>
                  <c:x val="9.8400991634056446E-3"/>
                  <c:y val="-5.80793780871180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44158661449036E-2"/>
                  <c:y val="6.3360053481871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7761388287679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744158661449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8081189960867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808118996086681E-2"/>
                  <c:y val="6.3360053481871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648218159492402E-2"/>
                  <c:y val="3.1680026740935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80811899608674E-2"/>
                  <c:y val="9.5040080222807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712178494130166E-2"/>
                  <c:y val="6.3360053481871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ESCUELA GLOBAL A DIC 2016'!$B$16:$B$24</c:f>
              <c:strCache>
                <c:ptCount val="9"/>
                <c:pt idx="0">
                  <c:v>Inducción</c:v>
                </c:pt>
                <c:pt idx="1">
                  <c:v>Formación Lasallista</c:v>
                </c:pt>
                <c:pt idx="2">
                  <c:v>Fines de la Educación</c:v>
                </c:pt>
                <c:pt idx="3">
                  <c:v>Comunidades de aprendizaje</c:v>
                </c:pt>
                <c:pt idx="4">
                  <c:v>Diseño de Objetivos</c:v>
                </c:pt>
                <c:pt idx="5">
                  <c:v>Planeación del Proceso</c:v>
                </c:pt>
                <c:pt idx="6">
                  <c:v>Métodos Facilitadores</c:v>
                </c:pt>
                <c:pt idx="7">
                  <c:v>Evaluación del Aprendizaje</c:v>
                </c:pt>
                <c:pt idx="8">
                  <c:v>Relación Maestro-Alumno</c:v>
                </c:pt>
              </c:strCache>
            </c:strRef>
          </c:cat>
          <c:val>
            <c:numRef>
              <c:f>'POR ESCUELA GLOBAL A DIC 2016'!$F$16:$F$24</c:f>
              <c:numCache>
                <c:formatCode>General</c:formatCode>
                <c:ptCount val="9"/>
                <c:pt idx="0">
                  <c:v>165</c:v>
                </c:pt>
                <c:pt idx="1">
                  <c:v>213</c:v>
                </c:pt>
                <c:pt idx="2">
                  <c:v>364</c:v>
                </c:pt>
                <c:pt idx="3">
                  <c:v>382</c:v>
                </c:pt>
                <c:pt idx="4">
                  <c:v>409</c:v>
                </c:pt>
                <c:pt idx="5">
                  <c:v>396</c:v>
                </c:pt>
                <c:pt idx="6">
                  <c:v>412</c:v>
                </c:pt>
                <c:pt idx="7">
                  <c:v>418</c:v>
                </c:pt>
                <c:pt idx="8">
                  <c:v>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14944"/>
        <c:axId val="148916864"/>
      </c:barChart>
      <c:catAx>
        <c:axId val="14891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Cursos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8916864"/>
        <c:crosses val="autoZero"/>
        <c:auto val="1"/>
        <c:lblAlgn val="ctr"/>
        <c:lblOffset val="100"/>
        <c:noMultiLvlLbl val="0"/>
      </c:catAx>
      <c:valAx>
        <c:axId val="148916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Docentes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914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34290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130967</xdr:colOff>
      <xdr:row>69</xdr:row>
      <xdr:rowOff>95250</xdr:rowOff>
    </xdr:from>
    <xdr:to>
      <xdr:col>21</xdr:col>
      <xdr:colOff>321467</xdr:colOff>
      <xdr:row>94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154782</xdr:colOff>
      <xdr:row>6</xdr:row>
      <xdr:rowOff>134539</xdr:rowOff>
    </xdr:from>
    <xdr:to>
      <xdr:col>19</xdr:col>
      <xdr:colOff>404812</xdr:colOff>
      <xdr:row>27</xdr:row>
      <xdr:rowOff>130968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320040</xdr:colOff>
      <xdr:row>6</xdr:row>
      <xdr:rowOff>7429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76"/>
  <sheetViews>
    <sheetView tabSelected="1" zoomScale="90" zoomScaleNormal="90" zoomScaleSheetLayoutView="80" workbookViewId="0">
      <selection activeCell="A12" sqref="A12:A13"/>
    </sheetView>
  </sheetViews>
  <sheetFormatPr baseColWidth="10" defaultRowHeight="12.75" x14ac:dyDescent="0.2"/>
  <cols>
    <col min="1" max="1" width="53.85546875" style="1" customWidth="1"/>
    <col min="2" max="5" width="11.42578125" style="1"/>
    <col min="6" max="6" width="13.140625" style="1" bestFit="1" customWidth="1"/>
    <col min="7" max="10" width="11.42578125" style="1"/>
    <col min="11" max="11" width="13.140625" style="1" bestFit="1" customWidth="1"/>
    <col min="12" max="12" width="3.5703125" style="1" customWidth="1"/>
    <col min="13" max="13" width="3.140625" style="1" customWidth="1"/>
    <col min="14" max="16384" width="11.42578125" style="1"/>
  </cols>
  <sheetData>
    <row r="8" spans="1:12" ht="15" x14ac:dyDescent="0.25">
      <c r="A8" s="202" t="s">
        <v>31</v>
      </c>
    </row>
    <row r="9" spans="1:12" x14ac:dyDescent="0.2">
      <c r="A9" s="28" t="s">
        <v>93</v>
      </c>
    </row>
    <row r="11" spans="1:12" ht="13.5" thickBot="1" x14ac:dyDescent="0.25">
      <c r="A11" s="2"/>
    </row>
    <row r="12" spans="1:12" ht="13.5" thickBot="1" x14ac:dyDescent="0.25">
      <c r="A12" s="209" t="s">
        <v>30</v>
      </c>
      <c r="B12" s="203" t="s">
        <v>91</v>
      </c>
      <c r="C12" s="204"/>
      <c r="D12" s="204"/>
      <c r="E12" s="204"/>
      <c r="F12" s="205"/>
      <c r="G12" s="206" t="s">
        <v>92</v>
      </c>
      <c r="H12" s="207"/>
      <c r="I12" s="207"/>
      <c r="J12" s="207"/>
      <c r="K12" s="208"/>
      <c r="L12" s="3"/>
    </row>
    <row r="13" spans="1:12" s="73" customFormat="1" ht="24.75" thickBot="1" x14ac:dyDescent="0.25">
      <c r="A13" s="210"/>
      <c r="B13" s="151" t="s">
        <v>5</v>
      </c>
      <c r="C13" s="152" t="s">
        <v>29</v>
      </c>
      <c r="D13" s="153" t="s">
        <v>85</v>
      </c>
      <c r="E13" s="154" t="s">
        <v>86</v>
      </c>
      <c r="F13" s="155" t="s">
        <v>28</v>
      </c>
      <c r="G13" s="156" t="s">
        <v>5</v>
      </c>
      <c r="H13" s="152" t="s">
        <v>29</v>
      </c>
      <c r="I13" s="153" t="s">
        <v>85</v>
      </c>
      <c r="J13" s="154" t="s">
        <v>86</v>
      </c>
      <c r="K13" s="155" t="s">
        <v>28</v>
      </c>
      <c r="L13" s="72"/>
    </row>
    <row r="14" spans="1:12" x14ac:dyDescent="0.2">
      <c r="A14" s="11" t="s">
        <v>27</v>
      </c>
      <c r="B14" s="66">
        <v>48</v>
      </c>
      <c r="C14" s="53">
        <v>3</v>
      </c>
      <c r="D14" s="53">
        <v>3</v>
      </c>
      <c r="E14" s="85">
        <f>C14*D14</f>
        <v>9</v>
      </c>
      <c r="F14" s="86">
        <f>D14*B14</f>
        <v>144</v>
      </c>
      <c r="G14" s="66">
        <v>74</v>
      </c>
      <c r="H14" s="5">
        <v>5</v>
      </c>
      <c r="I14" s="53">
        <v>3</v>
      </c>
      <c r="J14" s="53">
        <f>H14*I14</f>
        <v>15</v>
      </c>
      <c r="K14" s="29">
        <f>I14*G14</f>
        <v>222</v>
      </c>
      <c r="L14" s="30"/>
    </row>
    <row r="15" spans="1:12" x14ac:dyDescent="0.2">
      <c r="A15" s="12" t="s">
        <v>89</v>
      </c>
      <c r="B15" s="67">
        <v>37</v>
      </c>
      <c r="C15" s="54">
        <v>2</v>
      </c>
      <c r="D15" s="54">
        <v>9</v>
      </c>
      <c r="E15" s="6">
        <f>C15*D15</f>
        <v>18</v>
      </c>
      <c r="F15" s="31">
        <f>D15*B15</f>
        <v>333</v>
      </c>
      <c r="G15" s="67">
        <v>41</v>
      </c>
      <c r="H15" s="6">
        <v>2</v>
      </c>
      <c r="I15" s="54">
        <v>9</v>
      </c>
      <c r="J15" s="54">
        <f>H15*I15</f>
        <v>18</v>
      </c>
      <c r="K15" s="31">
        <f>I15*G15</f>
        <v>369</v>
      </c>
      <c r="L15" s="30"/>
    </row>
    <row r="16" spans="1:12" x14ac:dyDescent="0.2">
      <c r="A16" s="12" t="s">
        <v>17</v>
      </c>
      <c r="B16" s="67">
        <v>37</v>
      </c>
      <c r="C16" s="54">
        <v>2</v>
      </c>
      <c r="D16" s="54">
        <v>7</v>
      </c>
      <c r="E16" s="6">
        <f t="shared" ref="E16:E22" si="0">C16*D16</f>
        <v>14</v>
      </c>
      <c r="F16" s="31">
        <f t="shared" ref="F16:F22" si="1">D16*B16</f>
        <v>259</v>
      </c>
      <c r="G16" s="127"/>
      <c r="H16" s="128"/>
      <c r="I16" s="129"/>
      <c r="J16" s="129"/>
      <c r="K16" s="130"/>
      <c r="L16" s="30"/>
    </row>
    <row r="17" spans="1:12" x14ac:dyDescent="0.2">
      <c r="A17" s="12" t="s">
        <v>26</v>
      </c>
      <c r="B17" s="67">
        <v>11</v>
      </c>
      <c r="C17" s="54">
        <v>1</v>
      </c>
      <c r="D17" s="54">
        <v>7</v>
      </c>
      <c r="E17" s="6">
        <f t="shared" si="0"/>
        <v>7</v>
      </c>
      <c r="F17" s="31">
        <f t="shared" si="1"/>
        <v>77</v>
      </c>
      <c r="G17" s="67">
        <v>39</v>
      </c>
      <c r="H17" s="6">
        <v>3</v>
      </c>
      <c r="I17" s="54">
        <v>7</v>
      </c>
      <c r="J17" s="54">
        <f t="shared" ref="J17:J22" si="2">H17*I17</f>
        <v>21</v>
      </c>
      <c r="K17" s="31">
        <f>I17*G17</f>
        <v>273</v>
      </c>
      <c r="L17" s="30"/>
    </row>
    <row r="18" spans="1:12" x14ac:dyDescent="0.2">
      <c r="A18" s="12" t="s">
        <v>57</v>
      </c>
      <c r="B18" s="67">
        <v>36</v>
      </c>
      <c r="C18" s="54">
        <v>3</v>
      </c>
      <c r="D18" s="54">
        <v>7</v>
      </c>
      <c r="E18" s="6">
        <f t="shared" si="0"/>
        <v>21</v>
      </c>
      <c r="F18" s="31">
        <f t="shared" si="1"/>
        <v>252</v>
      </c>
      <c r="G18" s="67">
        <v>10</v>
      </c>
      <c r="H18" s="6">
        <v>1</v>
      </c>
      <c r="I18" s="54">
        <v>7</v>
      </c>
      <c r="J18" s="54">
        <f t="shared" si="2"/>
        <v>7</v>
      </c>
      <c r="K18" s="31">
        <f>I18*G18</f>
        <v>70</v>
      </c>
      <c r="L18" s="30"/>
    </row>
    <row r="19" spans="1:12" x14ac:dyDescent="0.2">
      <c r="A19" s="12" t="s">
        <v>58</v>
      </c>
      <c r="B19" s="67">
        <v>45</v>
      </c>
      <c r="C19" s="54">
        <v>4</v>
      </c>
      <c r="D19" s="54">
        <v>6</v>
      </c>
      <c r="E19" s="6">
        <f t="shared" si="0"/>
        <v>24</v>
      </c>
      <c r="F19" s="31">
        <f t="shared" si="1"/>
        <v>270</v>
      </c>
      <c r="G19" s="67">
        <v>22</v>
      </c>
      <c r="H19" s="6">
        <v>2</v>
      </c>
      <c r="I19" s="54">
        <v>6</v>
      </c>
      <c r="J19" s="54">
        <f t="shared" si="2"/>
        <v>12</v>
      </c>
      <c r="K19" s="31">
        <f t="shared" ref="K19:K21" si="3">I19*G19</f>
        <v>132</v>
      </c>
      <c r="L19" s="30"/>
    </row>
    <row r="20" spans="1:12" x14ac:dyDescent="0.2">
      <c r="A20" s="12" t="s">
        <v>59</v>
      </c>
      <c r="B20" s="67">
        <v>46</v>
      </c>
      <c r="C20" s="54">
        <v>5</v>
      </c>
      <c r="D20" s="54">
        <v>7</v>
      </c>
      <c r="E20" s="6">
        <f t="shared" si="0"/>
        <v>35</v>
      </c>
      <c r="F20" s="31">
        <f t="shared" si="1"/>
        <v>322</v>
      </c>
      <c r="G20" s="127"/>
      <c r="H20" s="128"/>
      <c r="I20" s="129"/>
      <c r="J20" s="129"/>
      <c r="K20" s="130"/>
      <c r="L20" s="30"/>
    </row>
    <row r="21" spans="1:12" x14ac:dyDescent="0.2">
      <c r="A21" s="12" t="s">
        <v>60</v>
      </c>
      <c r="B21" s="67">
        <v>34</v>
      </c>
      <c r="C21" s="54">
        <v>3</v>
      </c>
      <c r="D21" s="54">
        <v>7</v>
      </c>
      <c r="E21" s="6">
        <f t="shared" si="0"/>
        <v>21</v>
      </c>
      <c r="F21" s="31">
        <f t="shared" si="1"/>
        <v>238</v>
      </c>
      <c r="G21" s="67">
        <v>29</v>
      </c>
      <c r="H21" s="6">
        <v>3</v>
      </c>
      <c r="I21" s="54">
        <v>7</v>
      </c>
      <c r="J21" s="54">
        <f t="shared" si="2"/>
        <v>21</v>
      </c>
      <c r="K21" s="31">
        <f t="shared" si="3"/>
        <v>203</v>
      </c>
      <c r="L21" s="30"/>
    </row>
    <row r="22" spans="1:12" ht="13.5" thickBot="1" x14ac:dyDescent="0.25">
      <c r="A22" s="13" t="s">
        <v>23</v>
      </c>
      <c r="B22" s="68">
        <v>20</v>
      </c>
      <c r="C22" s="55">
        <v>2</v>
      </c>
      <c r="D22" s="55">
        <v>7</v>
      </c>
      <c r="E22" s="71">
        <f t="shared" si="0"/>
        <v>14</v>
      </c>
      <c r="F22" s="87">
        <f t="shared" si="1"/>
        <v>140</v>
      </c>
      <c r="G22" s="68">
        <v>41</v>
      </c>
      <c r="H22" s="7">
        <v>3</v>
      </c>
      <c r="I22" s="55">
        <v>7</v>
      </c>
      <c r="J22" s="55">
        <f t="shared" si="2"/>
        <v>21</v>
      </c>
      <c r="K22" s="32">
        <f>I22*G22</f>
        <v>287</v>
      </c>
      <c r="L22" s="30"/>
    </row>
    <row r="23" spans="1:12" ht="5.25" customHeight="1" thickBot="1" x14ac:dyDescent="0.25">
      <c r="B23" s="33"/>
      <c r="C23" s="33"/>
      <c r="D23" s="33"/>
      <c r="E23" s="33"/>
      <c r="F23" s="33"/>
      <c r="G23" s="33"/>
      <c r="H23" s="33"/>
      <c r="I23" s="71"/>
      <c r="J23" s="30"/>
      <c r="K23" s="33"/>
      <c r="L23" s="33"/>
    </row>
    <row r="24" spans="1:12" s="9" customFormat="1" ht="15.75" thickBot="1" x14ac:dyDescent="0.3">
      <c r="A24" s="157" t="s">
        <v>25</v>
      </c>
      <c r="B24" s="158">
        <f>SUM(B14:B22)</f>
        <v>314</v>
      </c>
      <c r="C24" s="158">
        <f>SUM(C14:C22)</f>
        <v>25</v>
      </c>
      <c r="D24" s="158">
        <f>SUM(D14:D22)</f>
        <v>60</v>
      </c>
      <c r="E24" s="158">
        <f>SUM(E14:E22)</f>
        <v>163</v>
      </c>
      <c r="F24" s="158">
        <f>SUM(F14:F22)</f>
        <v>2035</v>
      </c>
      <c r="G24" s="159">
        <f t="shared" ref="G24" si="4">SUM(G14:G22)</f>
        <v>256</v>
      </c>
      <c r="H24" s="159">
        <f>SUM(H14:H22)</f>
        <v>19</v>
      </c>
      <c r="I24" s="159">
        <f>SUM(I14:I22)</f>
        <v>46</v>
      </c>
      <c r="J24" s="159">
        <f>SUM(J14:J22)</f>
        <v>115</v>
      </c>
      <c r="K24" s="160">
        <f>SUM(K14:K22)</f>
        <v>1556</v>
      </c>
      <c r="L24" s="8"/>
    </row>
    <row r="25" spans="1:12" s="9" customFormat="1" ht="15.75" thickBot="1" x14ac:dyDescent="0.3">
      <c r="A25" s="10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s="9" customFormat="1" ht="24.75" thickBot="1" x14ac:dyDescent="0.25">
      <c r="A26" s="161" t="s">
        <v>72</v>
      </c>
      <c r="B26" s="156" t="s">
        <v>5</v>
      </c>
      <c r="C26" s="152" t="s">
        <v>29</v>
      </c>
      <c r="D26" s="153" t="s">
        <v>85</v>
      </c>
      <c r="E26" s="154" t="s">
        <v>86</v>
      </c>
      <c r="F26" s="155" t="s">
        <v>28</v>
      </c>
      <c r="G26" s="156" t="s">
        <v>5</v>
      </c>
      <c r="H26" s="152" t="s">
        <v>29</v>
      </c>
      <c r="I26" s="153" t="s">
        <v>85</v>
      </c>
      <c r="J26" s="154" t="s">
        <v>86</v>
      </c>
      <c r="K26" s="155" t="s">
        <v>28</v>
      </c>
      <c r="L26" s="4"/>
    </row>
    <row r="27" spans="1:12" s="9" customFormat="1" x14ac:dyDescent="0.2">
      <c r="A27" s="11" t="s">
        <v>71</v>
      </c>
      <c r="B27" s="66">
        <v>24</v>
      </c>
      <c r="C27" s="5">
        <v>2</v>
      </c>
      <c r="D27" s="5">
        <v>4</v>
      </c>
      <c r="E27" s="125">
        <f t="shared" ref="E27" si="5">C27*D27</f>
        <v>8</v>
      </c>
      <c r="F27" s="125">
        <f t="shared" ref="F27" si="6">D27*B27</f>
        <v>96</v>
      </c>
      <c r="G27" s="141">
        <v>143</v>
      </c>
      <c r="H27" s="142">
        <v>12</v>
      </c>
      <c r="I27" s="142">
        <v>4</v>
      </c>
      <c r="J27" s="142">
        <f t="shared" ref="J27:J29" si="7">H27*I27</f>
        <v>48</v>
      </c>
      <c r="K27" s="126">
        <f t="shared" ref="K27:K29" si="8">I27*G27</f>
        <v>572</v>
      </c>
      <c r="L27" s="30"/>
    </row>
    <row r="28" spans="1:12" s="9" customFormat="1" x14ac:dyDescent="0.2">
      <c r="A28" s="12" t="s">
        <v>54</v>
      </c>
      <c r="B28" s="127"/>
      <c r="C28" s="128"/>
      <c r="D28" s="128"/>
      <c r="E28" s="131"/>
      <c r="F28" s="131"/>
      <c r="G28" s="95">
        <v>88</v>
      </c>
      <c r="H28" s="96">
        <v>7</v>
      </c>
      <c r="I28" s="96">
        <v>4</v>
      </c>
      <c r="J28" s="96">
        <f t="shared" si="7"/>
        <v>28</v>
      </c>
      <c r="K28" s="97">
        <f t="shared" si="8"/>
        <v>352</v>
      </c>
      <c r="L28" s="30"/>
    </row>
    <row r="29" spans="1:12" s="98" customFormat="1" ht="25.5" x14ac:dyDescent="0.2">
      <c r="A29" s="276" t="s">
        <v>90</v>
      </c>
      <c r="B29" s="132"/>
      <c r="C29" s="133"/>
      <c r="D29" s="133"/>
      <c r="E29" s="131"/>
      <c r="F29" s="131"/>
      <c r="G29" s="95">
        <v>76</v>
      </c>
      <c r="H29" s="96">
        <v>5</v>
      </c>
      <c r="I29" s="96">
        <v>4</v>
      </c>
      <c r="J29" s="96">
        <f t="shared" si="7"/>
        <v>20</v>
      </c>
      <c r="K29" s="97">
        <f t="shared" si="8"/>
        <v>304</v>
      </c>
      <c r="L29" s="91"/>
    </row>
    <row r="30" spans="1:12" s="9" customFormat="1" x14ac:dyDescent="0.2">
      <c r="A30" s="12" t="s">
        <v>55</v>
      </c>
      <c r="B30" s="67">
        <v>183</v>
      </c>
      <c r="C30" s="6">
        <v>13</v>
      </c>
      <c r="D30" s="6">
        <v>4</v>
      </c>
      <c r="E30" s="54">
        <f>C30*D30</f>
        <v>52</v>
      </c>
      <c r="F30" s="54">
        <f>D30*B30</f>
        <v>732</v>
      </c>
      <c r="G30" s="95">
        <v>44</v>
      </c>
      <c r="H30" s="96">
        <v>5</v>
      </c>
      <c r="I30" s="96">
        <v>4</v>
      </c>
      <c r="J30" s="96">
        <f t="shared" ref="J30" si="9">H30*I30</f>
        <v>20</v>
      </c>
      <c r="K30" s="97">
        <f>I30*G30</f>
        <v>176</v>
      </c>
      <c r="L30" s="30"/>
    </row>
    <row r="31" spans="1:12" s="9" customFormat="1" x14ac:dyDescent="0.2">
      <c r="A31" s="100" t="s">
        <v>56</v>
      </c>
      <c r="B31" s="134"/>
      <c r="C31" s="135"/>
      <c r="D31" s="135"/>
      <c r="E31" s="136"/>
      <c r="F31" s="129"/>
      <c r="G31" s="127"/>
      <c r="H31" s="128"/>
      <c r="I31" s="128"/>
      <c r="J31" s="128"/>
      <c r="K31" s="130"/>
      <c r="L31" s="30"/>
    </row>
    <row r="32" spans="1:12" s="9" customFormat="1" ht="13.5" thickBot="1" x14ac:dyDescent="0.25">
      <c r="A32" s="13" t="s">
        <v>79</v>
      </c>
      <c r="B32" s="137"/>
      <c r="C32" s="138"/>
      <c r="D32" s="138"/>
      <c r="E32" s="139"/>
      <c r="F32" s="139"/>
      <c r="G32" s="137"/>
      <c r="H32" s="138"/>
      <c r="I32" s="138"/>
      <c r="J32" s="138"/>
      <c r="K32" s="140"/>
      <c r="L32" s="30"/>
    </row>
    <row r="33" spans="1:12" s="9" customFormat="1" ht="6" customHeight="1" thickBot="1" x14ac:dyDescent="0.25">
      <c r="A33" s="1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s="9" customFormat="1" ht="15.75" thickBot="1" x14ac:dyDescent="0.3">
      <c r="A34" s="157" t="s">
        <v>25</v>
      </c>
      <c r="B34" s="159">
        <f t="shared" ref="B34:E34" si="10">SUM(B27:B32)</f>
        <v>207</v>
      </c>
      <c r="C34" s="159">
        <f t="shared" si="10"/>
        <v>15</v>
      </c>
      <c r="D34" s="159">
        <f t="shared" si="10"/>
        <v>8</v>
      </c>
      <c r="E34" s="159">
        <f t="shared" si="10"/>
        <v>60</v>
      </c>
      <c r="F34" s="159">
        <f t="shared" ref="F34:K34" si="11">SUM(F27:F32)</f>
        <v>828</v>
      </c>
      <c r="G34" s="159">
        <f t="shared" si="11"/>
        <v>351</v>
      </c>
      <c r="H34" s="159">
        <f t="shared" si="11"/>
        <v>29</v>
      </c>
      <c r="I34" s="159">
        <f t="shared" si="11"/>
        <v>16</v>
      </c>
      <c r="J34" s="159">
        <f t="shared" si="11"/>
        <v>116</v>
      </c>
      <c r="K34" s="160">
        <f t="shared" si="11"/>
        <v>1404</v>
      </c>
      <c r="L34" s="8"/>
    </row>
    <row r="35" spans="1:12" ht="9.75" customHeight="1" thickBot="1" x14ac:dyDescent="0.25"/>
    <row r="36" spans="1:12" s="73" customFormat="1" ht="24.75" thickBot="1" x14ac:dyDescent="0.25">
      <c r="A36" s="161" t="s">
        <v>51</v>
      </c>
      <c r="B36" s="151" t="s">
        <v>5</v>
      </c>
      <c r="C36" s="162" t="s">
        <v>29</v>
      </c>
      <c r="D36" s="163" t="s">
        <v>85</v>
      </c>
      <c r="E36" s="164" t="s">
        <v>86</v>
      </c>
      <c r="F36" s="165" t="s">
        <v>28</v>
      </c>
      <c r="G36" s="156" t="s">
        <v>5</v>
      </c>
      <c r="H36" s="152" t="s">
        <v>29</v>
      </c>
      <c r="I36" s="153" t="s">
        <v>85</v>
      </c>
      <c r="J36" s="154" t="s">
        <v>86</v>
      </c>
      <c r="K36" s="155" t="s">
        <v>28</v>
      </c>
      <c r="L36" s="72"/>
    </row>
    <row r="37" spans="1:12" x14ac:dyDescent="0.2">
      <c r="A37" s="11" t="s">
        <v>41</v>
      </c>
      <c r="B37" s="143"/>
      <c r="C37" s="144"/>
      <c r="D37" s="144"/>
      <c r="E37" s="145"/>
      <c r="F37" s="145"/>
      <c r="G37" s="143"/>
      <c r="H37" s="144"/>
      <c r="I37" s="144"/>
      <c r="J37" s="144"/>
      <c r="K37" s="146"/>
      <c r="L37" s="30"/>
    </row>
    <row r="38" spans="1:12" x14ac:dyDescent="0.2">
      <c r="A38" s="12" t="s">
        <v>61</v>
      </c>
      <c r="B38" s="67">
        <v>13</v>
      </c>
      <c r="C38" s="6">
        <v>1</v>
      </c>
      <c r="D38" s="6">
        <v>7</v>
      </c>
      <c r="E38" s="54">
        <f t="shared" ref="E38" si="12">C38*D38</f>
        <v>7</v>
      </c>
      <c r="F38" s="54">
        <f t="shared" ref="F38" si="13">D38*B38</f>
        <v>91</v>
      </c>
      <c r="G38" s="127"/>
      <c r="H38" s="128"/>
      <c r="I38" s="128"/>
      <c r="J38" s="128"/>
      <c r="K38" s="130"/>
      <c r="L38" s="30"/>
    </row>
    <row r="39" spans="1:12" x14ac:dyDescent="0.2">
      <c r="A39" s="12" t="s">
        <v>62</v>
      </c>
      <c r="B39" s="67">
        <v>33</v>
      </c>
      <c r="C39" s="6">
        <v>2</v>
      </c>
      <c r="D39" s="6">
        <v>7</v>
      </c>
      <c r="E39" s="54">
        <f t="shared" ref="E39:E57" si="14">C39*D39</f>
        <v>14</v>
      </c>
      <c r="F39" s="54">
        <f t="shared" ref="F39:F57" si="15">D39*B39</f>
        <v>231</v>
      </c>
      <c r="G39" s="67">
        <v>10</v>
      </c>
      <c r="H39" s="6">
        <v>1</v>
      </c>
      <c r="I39" s="6">
        <v>7</v>
      </c>
      <c r="J39" s="6">
        <f t="shared" ref="J39:J57" si="16">H39*I39</f>
        <v>7</v>
      </c>
      <c r="K39" s="31">
        <f t="shared" ref="K39:K57" si="17">I39*G39</f>
        <v>70</v>
      </c>
      <c r="L39" s="30"/>
    </row>
    <row r="40" spans="1:12" x14ac:dyDescent="0.2">
      <c r="A40" s="12" t="s">
        <v>36</v>
      </c>
      <c r="B40" s="127"/>
      <c r="C40" s="128"/>
      <c r="D40" s="128"/>
      <c r="E40" s="129"/>
      <c r="F40" s="129"/>
      <c r="G40" s="127"/>
      <c r="H40" s="128"/>
      <c r="I40" s="128"/>
      <c r="J40" s="128"/>
      <c r="K40" s="130"/>
      <c r="L40" s="30"/>
    </row>
    <row r="41" spans="1:12" x14ac:dyDescent="0.2">
      <c r="A41" s="12" t="s">
        <v>66</v>
      </c>
      <c r="B41" s="67">
        <v>15</v>
      </c>
      <c r="C41" s="6">
        <v>1</v>
      </c>
      <c r="D41" s="6">
        <v>7</v>
      </c>
      <c r="E41" s="54">
        <f>C41*D41</f>
        <v>7</v>
      </c>
      <c r="F41" s="54">
        <f t="shared" si="15"/>
        <v>105</v>
      </c>
      <c r="G41" s="127"/>
      <c r="H41" s="128"/>
      <c r="I41" s="128"/>
      <c r="J41" s="128"/>
      <c r="K41" s="130"/>
      <c r="L41" s="30"/>
    </row>
    <row r="42" spans="1:12" x14ac:dyDescent="0.2">
      <c r="A42" s="12" t="s">
        <v>67</v>
      </c>
      <c r="B42" s="127"/>
      <c r="C42" s="128"/>
      <c r="D42" s="128"/>
      <c r="E42" s="129"/>
      <c r="F42" s="129"/>
      <c r="G42" s="127"/>
      <c r="H42" s="128"/>
      <c r="I42" s="128"/>
      <c r="J42" s="128"/>
      <c r="K42" s="130"/>
      <c r="L42" s="30"/>
    </row>
    <row r="43" spans="1:12" x14ac:dyDescent="0.2">
      <c r="A43" s="12" t="s">
        <v>37</v>
      </c>
      <c r="B43" s="67">
        <v>7</v>
      </c>
      <c r="C43" s="6">
        <v>1</v>
      </c>
      <c r="D43" s="6">
        <v>7</v>
      </c>
      <c r="E43" s="54">
        <f t="shared" si="14"/>
        <v>7</v>
      </c>
      <c r="F43" s="54">
        <f t="shared" si="15"/>
        <v>49</v>
      </c>
      <c r="G43" s="127"/>
      <c r="H43" s="128"/>
      <c r="I43" s="128"/>
      <c r="J43" s="128"/>
      <c r="K43" s="130"/>
      <c r="L43" s="30"/>
    </row>
    <row r="44" spans="1:12" x14ac:dyDescent="0.2">
      <c r="A44" s="12" t="s">
        <v>38</v>
      </c>
      <c r="B44" s="67">
        <v>17</v>
      </c>
      <c r="C44" s="6">
        <v>2</v>
      </c>
      <c r="D44" s="6">
        <v>7</v>
      </c>
      <c r="E44" s="54">
        <f t="shared" si="14"/>
        <v>14</v>
      </c>
      <c r="F44" s="54">
        <f t="shared" si="15"/>
        <v>119</v>
      </c>
      <c r="G44" s="67">
        <v>6</v>
      </c>
      <c r="H44" s="6">
        <v>1</v>
      </c>
      <c r="I44" s="6">
        <v>7</v>
      </c>
      <c r="J44" s="6">
        <f t="shared" si="16"/>
        <v>7</v>
      </c>
      <c r="K44" s="31">
        <f t="shared" si="17"/>
        <v>42</v>
      </c>
      <c r="L44" s="30"/>
    </row>
    <row r="45" spans="1:12" x14ac:dyDescent="0.2">
      <c r="A45" s="12" t="s">
        <v>39</v>
      </c>
      <c r="B45" s="67">
        <v>6</v>
      </c>
      <c r="C45" s="6">
        <v>1</v>
      </c>
      <c r="D45" s="6">
        <v>12</v>
      </c>
      <c r="E45" s="54">
        <f t="shared" si="14"/>
        <v>12</v>
      </c>
      <c r="F45" s="54">
        <f t="shared" si="15"/>
        <v>72</v>
      </c>
      <c r="G45" s="67">
        <v>10</v>
      </c>
      <c r="H45" s="6">
        <v>1</v>
      </c>
      <c r="I45" s="6">
        <v>12</v>
      </c>
      <c r="J45" s="6">
        <f t="shared" si="16"/>
        <v>12</v>
      </c>
      <c r="K45" s="31">
        <f t="shared" si="17"/>
        <v>120</v>
      </c>
      <c r="L45" s="30"/>
    </row>
    <row r="46" spans="1:12" x14ac:dyDescent="0.2">
      <c r="A46" s="12" t="s">
        <v>24</v>
      </c>
      <c r="B46" s="67">
        <v>24</v>
      </c>
      <c r="C46" s="6">
        <v>2</v>
      </c>
      <c r="D46" s="6">
        <v>7</v>
      </c>
      <c r="E46" s="54">
        <f t="shared" si="14"/>
        <v>14</v>
      </c>
      <c r="F46" s="54">
        <f t="shared" si="15"/>
        <v>168</v>
      </c>
      <c r="G46" s="127"/>
      <c r="H46" s="128"/>
      <c r="I46" s="128"/>
      <c r="J46" s="128"/>
      <c r="K46" s="130"/>
      <c r="L46" s="30"/>
    </row>
    <row r="47" spans="1:12" x14ac:dyDescent="0.2">
      <c r="A47" s="12" t="s">
        <v>33</v>
      </c>
      <c r="B47" s="127"/>
      <c r="C47" s="128"/>
      <c r="D47" s="128"/>
      <c r="E47" s="129"/>
      <c r="F47" s="129"/>
      <c r="G47" s="67">
        <v>15</v>
      </c>
      <c r="H47" s="6">
        <v>1</v>
      </c>
      <c r="I47" s="6">
        <v>7</v>
      </c>
      <c r="J47" s="6">
        <f t="shared" si="16"/>
        <v>7</v>
      </c>
      <c r="K47" s="31">
        <f t="shared" si="17"/>
        <v>105</v>
      </c>
      <c r="L47" s="30"/>
    </row>
    <row r="48" spans="1:12" x14ac:dyDescent="0.2">
      <c r="A48" s="12" t="s">
        <v>68</v>
      </c>
      <c r="B48" s="67">
        <v>29</v>
      </c>
      <c r="C48" s="6">
        <v>2</v>
      </c>
      <c r="D48" s="6">
        <v>7</v>
      </c>
      <c r="E48" s="54">
        <f t="shared" si="14"/>
        <v>14</v>
      </c>
      <c r="F48" s="54">
        <f t="shared" si="15"/>
        <v>203</v>
      </c>
      <c r="G48" s="67">
        <v>13</v>
      </c>
      <c r="H48" s="6">
        <v>1</v>
      </c>
      <c r="I48" s="6">
        <v>7</v>
      </c>
      <c r="J48" s="6">
        <f t="shared" si="16"/>
        <v>7</v>
      </c>
      <c r="K48" s="31">
        <f t="shared" si="17"/>
        <v>91</v>
      </c>
      <c r="L48" s="30"/>
    </row>
    <row r="49" spans="1:12" x14ac:dyDescent="0.2">
      <c r="A49" s="12" t="s">
        <v>69</v>
      </c>
      <c r="B49" s="67">
        <v>15</v>
      </c>
      <c r="C49" s="6">
        <v>1</v>
      </c>
      <c r="D49" s="6">
        <v>7</v>
      </c>
      <c r="E49" s="54">
        <f t="shared" si="14"/>
        <v>7</v>
      </c>
      <c r="F49" s="54">
        <f t="shared" si="15"/>
        <v>105</v>
      </c>
      <c r="G49" s="127"/>
      <c r="H49" s="128"/>
      <c r="I49" s="128"/>
      <c r="J49" s="128"/>
      <c r="K49" s="130"/>
      <c r="L49" s="30"/>
    </row>
    <row r="50" spans="1:12" x14ac:dyDescent="0.2">
      <c r="A50" s="12" t="s">
        <v>42</v>
      </c>
      <c r="B50" s="67">
        <v>22</v>
      </c>
      <c r="C50" s="6">
        <v>2</v>
      </c>
      <c r="D50" s="6">
        <v>7</v>
      </c>
      <c r="E50" s="54">
        <f t="shared" si="14"/>
        <v>14</v>
      </c>
      <c r="F50" s="54">
        <f t="shared" si="15"/>
        <v>154</v>
      </c>
      <c r="G50" s="67">
        <v>6</v>
      </c>
      <c r="H50" s="6">
        <v>1</v>
      </c>
      <c r="I50" s="6">
        <v>7</v>
      </c>
      <c r="J50" s="6">
        <f t="shared" si="16"/>
        <v>7</v>
      </c>
      <c r="K50" s="31">
        <f t="shared" si="17"/>
        <v>42</v>
      </c>
      <c r="L50" s="30"/>
    </row>
    <row r="51" spans="1:12" x14ac:dyDescent="0.2">
      <c r="A51" s="12" t="s">
        <v>88</v>
      </c>
      <c r="B51" s="67">
        <v>10</v>
      </c>
      <c r="C51" s="6">
        <v>1</v>
      </c>
      <c r="D51" s="6">
        <v>7</v>
      </c>
      <c r="E51" s="54">
        <f t="shared" si="14"/>
        <v>7</v>
      </c>
      <c r="F51" s="54">
        <f t="shared" si="15"/>
        <v>70</v>
      </c>
      <c r="G51" s="67">
        <v>8</v>
      </c>
      <c r="H51" s="6">
        <v>1</v>
      </c>
      <c r="I51" s="6">
        <v>7</v>
      </c>
      <c r="J51" s="6">
        <f t="shared" si="16"/>
        <v>7</v>
      </c>
      <c r="K51" s="31">
        <f t="shared" si="17"/>
        <v>56</v>
      </c>
      <c r="L51" s="30"/>
    </row>
    <row r="52" spans="1:12" x14ac:dyDescent="0.2">
      <c r="A52" s="12" t="s">
        <v>70</v>
      </c>
      <c r="B52" s="67">
        <v>19</v>
      </c>
      <c r="C52" s="6">
        <v>1</v>
      </c>
      <c r="D52" s="6">
        <v>10</v>
      </c>
      <c r="E52" s="54">
        <f t="shared" si="14"/>
        <v>10</v>
      </c>
      <c r="F52" s="54">
        <f t="shared" si="15"/>
        <v>190</v>
      </c>
      <c r="G52" s="127"/>
      <c r="H52" s="128"/>
      <c r="I52" s="128"/>
      <c r="J52" s="128"/>
      <c r="K52" s="130"/>
      <c r="L52" s="30"/>
    </row>
    <row r="53" spans="1:12" x14ac:dyDescent="0.2">
      <c r="A53" s="12" t="s">
        <v>63</v>
      </c>
      <c r="B53" s="127"/>
      <c r="C53" s="128"/>
      <c r="D53" s="128"/>
      <c r="E53" s="129"/>
      <c r="F53" s="129"/>
      <c r="G53" s="127"/>
      <c r="H53" s="128"/>
      <c r="I53" s="128"/>
      <c r="J53" s="128"/>
      <c r="K53" s="130"/>
      <c r="L53" s="30"/>
    </row>
    <row r="54" spans="1:12" x14ac:dyDescent="0.2">
      <c r="A54" s="12" t="s">
        <v>43</v>
      </c>
      <c r="B54" s="127"/>
      <c r="C54" s="128"/>
      <c r="D54" s="128"/>
      <c r="E54" s="129"/>
      <c r="F54" s="129"/>
      <c r="G54" s="127"/>
      <c r="H54" s="128"/>
      <c r="I54" s="128"/>
      <c r="J54" s="128"/>
      <c r="K54" s="130"/>
      <c r="L54" s="30"/>
    </row>
    <row r="55" spans="1:12" x14ac:dyDescent="0.2">
      <c r="A55" s="12" t="s">
        <v>64</v>
      </c>
      <c r="B55" s="67">
        <v>62</v>
      </c>
      <c r="C55" s="6">
        <v>4</v>
      </c>
      <c r="D55" s="6">
        <v>7</v>
      </c>
      <c r="E55" s="54">
        <f t="shared" si="14"/>
        <v>28</v>
      </c>
      <c r="F55" s="54">
        <f t="shared" si="15"/>
        <v>434</v>
      </c>
      <c r="G55" s="67">
        <v>8</v>
      </c>
      <c r="H55" s="6">
        <v>1</v>
      </c>
      <c r="I55" s="6">
        <v>7</v>
      </c>
      <c r="J55" s="6">
        <f t="shared" si="16"/>
        <v>7</v>
      </c>
      <c r="K55" s="31">
        <f t="shared" si="17"/>
        <v>56</v>
      </c>
      <c r="L55" s="30"/>
    </row>
    <row r="56" spans="1:12" x14ac:dyDescent="0.2">
      <c r="A56" s="12" t="s">
        <v>65</v>
      </c>
      <c r="B56" s="67">
        <v>18</v>
      </c>
      <c r="C56" s="6">
        <v>1</v>
      </c>
      <c r="D56" s="6">
        <v>7</v>
      </c>
      <c r="E56" s="54">
        <f t="shared" si="14"/>
        <v>7</v>
      </c>
      <c r="F56" s="54">
        <f t="shared" si="15"/>
        <v>126</v>
      </c>
      <c r="G56" s="127"/>
      <c r="H56" s="128"/>
      <c r="I56" s="128"/>
      <c r="J56" s="128"/>
      <c r="K56" s="130"/>
      <c r="L56" s="30"/>
    </row>
    <row r="57" spans="1:12" x14ac:dyDescent="0.2">
      <c r="A57" s="12" t="s">
        <v>80</v>
      </c>
      <c r="B57" s="67">
        <v>25</v>
      </c>
      <c r="C57" s="6">
        <v>2</v>
      </c>
      <c r="D57" s="6">
        <v>8</v>
      </c>
      <c r="E57" s="54">
        <f t="shared" si="14"/>
        <v>16</v>
      </c>
      <c r="F57" s="54">
        <f t="shared" si="15"/>
        <v>200</v>
      </c>
      <c r="G57" s="67">
        <v>8</v>
      </c>
      <c r="H57" s="6">
        <v>1</v>
      </c>
      <c r="I57" s="6">
        <v>8</v>
      </c>
      <c r="J57" s="6">
        <f t="shared" si="16"/>
        <v>8</v>
      </c>
      <c r="K57" s="31">
        <f t="shared" si="17"/>
        <v>64</v>
      </c>
      <c r="L57" s="30"/>
    </row>
    <row r="58" spans="1:12" ht="13.5" thickBot="1" x14ac:dyDescent="0.25">
      <c r="A58" s="13" t="s">
        <v>76</v>
      </c>
      <c r="B58" s="137"/>
      <c r="C58" s="138"/>
      <c r="D58" s="138"/>
      <c r="E58" s="139"/>
      <c r="F58" s="139"/>
      <c r="G58" s="137"/>
      <c r="H58" s="138"/>
      <c r="I58" s="138"/>
      <c r="J58" s="138"/>
      <c r="K58" s="140"/>
      <c r="L58" s="30"/>
    </row>
    <row r="59" spans="1:12" ht="9" customHeight="1" thickBot="1" x14ac:dyDescent="0.25">
      <c r="A59" s="14"/>
    </row>
    <row r="60" spans="1:12" s="9" customFormat="1" ht="15.75" thickBot="1" x14ac:dyDescent="0.3">
      <c r="A60" s="166" t="s">
        <v>35</v>
      </c>
      <c r="B60" s="167">
        <f>SUM(B37:B58)</f>
        <v>315</v>
      </c>
      <c r="C60" s="167">
        <f t="shared" ref="C60:G60" si="18">SUM(C37:C58)</f>
        <v>24</v>
      </c>
      <c r="D60" s="167">
        <f t="shared" si="18"/>
        <v>114</v>
      </c>
      <c r="E60" s="167">
        <f t="shared" si="18"/>
        <v>178</v>
      </c>
      <c r="F60" s="167">
        <f t="shared" si="18"/>
        <v>2317</v>
      </c>
      <c r="G60" s="167">
        <f t="shared" si="18"/>
        <v>84</v>
      </c>
      <c r="H60" s="167">
        <f t="shared" ref="H60:J60" si="19">SUM(H37:H58)</f>
        <v>9</v>
      </c>
      <c r="I60" s="167">
        <f t="shared" si="19"/>
        <v>69</v>
      </c>
      <c r="J60" s="167">
        <f t="shared" si="19"/>
        <v>69</v>
      </c>
      <c r="K60" s="167">
        <f t="shared" ref="K60" si="20">SUM(K37:K58)</f>
        <v>646</v>
      </c>
      <c r="L60" s="8"/>
    </row>
    <row r="61" spans="1:12" ht="13.5" thickBot="1" x14ac:dyDescent="0.25"/>
    <row r="62" spans="1:12" ht="16.5" thickBot="1" x14ac:dyDescent="0.3">
      <c r="A62" s="104" t="s">
        <v>73</v>
      </c>
      <c r="B62" s="74"/>
    </row>
    <row r="63" spans="1:12" ht="16.5" thickBot="1" x14ac:dyDescent="0.25">
      <c r="A63" s="75" t="s">
        <v>77</v>
      </c>
      <c r="B63" s="106">
        <f>SUM(E24+J24)</f>
        <v>278</v>
      </c>
    </row>
    <row r="64" spans="1:12" ht="16.5" thickBot="1" x14ac:dyDescent="0.25">
      <c r="A64" s="76" t="s">
        <v>78</v>
      </c>
      <c r="B64" s="106">
        <f>SUM(F24+K24)</f>
        <v>3591</v>
      </c>
    </row>
    <row r="65" spans="1:2" ht="15.75" thickBot="1" x14ac:dyDescent="0.25">
      <c r="A65" s="77"/>
      <c r="B65" s="78"/>
    </row>
    <row r="66" spans="1:2" ht="16.5" thickBot="1" x14ac:dyDescent="0.3">
      <c r="A66" s="105" t="s">
        <v>74</v>
      </c>
      <c r="B66" s="78"/>
    </row>
    <row r="67" spans="1:2" ht="16.5" thickBot="1" x14ac:dyDescent="0.25">
      <c r="A67" s="75" t="s">
        <v>77</v>
      </c>
      <c r="B67" s="107">
        <f>SUM(E34+J34)</f>
        <v>176</v>
      </c>
    </row>
    <row r="68" spans="1:2" ht="16.5" thickBot="1" x14ac:dyDescent="0.25">
      <c r="A68" s="76" t="s">
        <v>78</v>
      </c>
      <c r="B68" s="107">
        <f>SUM(F34+K34)</f>
        <v>2232</v>
      </c>
    </row>
    <row r="69" spans="1:2" ht="15.75" thickBot="1" x14ac:dyDescent="0.25">
      <c r="A69" s="78"/>
      <c r="B69" s="78"/>
    </row>
    <row r="70" spans="1:2" ht="16.5" thickBot="1" x14ac:dyDescent="0.3">
      <c r="A70" s="105" t="s">
        <v>81</v>
      </c>
      <c r="B70" s="78"/>
    </row>
    <row r="71" spans="1:2" ht="16.5" thickBot="1" x14ac:dyDescent="0.25">
      <c r="A71" s="75" t="s">
        <v>77</v>
      </c>
      <c r="B71" s="107">
        <f>SUM(E60+J60)</f>
        <v>247</v>
      </c>
    </row>
    <row r="72" spans="1:2" ht="16.5" thickBot="1" x14ac:dyDescent="0.25">
      <c r="A72" s="76" t="s">
        <v>78</v>
      </c>
      <c r="B72" s="107">
        <f>SUM(F60+K60)</f>
        <v>2963</v>
      </c>
    </row>
    <row r="73" spans="1:2" ht="15.75" thickBot="1" x14ac:dyDescent="0.25">
      <c r="A73" s="78"/>
      <c r="B73" s="78"/>
    </row>
    <row r="74" spans="1:2" ht="16.5" thickBot="1" x14ac:dyDescent="0.3">
      <c r="A74" s="168" t="s">
        <v>75</v>
      </c>
      <c r="B74" s="78"/>
    </row>
    <row r="75" spans="1:2" ht="16.5" thickBot="1" x14ac:dyDescent="0.25">
      <c r="A75" s="169" t="s">
        <v>77</v>
      </c>
      <c r="B75" s="171">
        <f>SUM(B63+B67+B71)</f>
        <v>701</v>
      </c>
    </row>
    <row r="76" spans="1:2" ht="16.5" thickBot="1" x14ac:dyDescent="0.25">
      <c r="A76" s="170" t="s">
        <v>78</v>
      </c>
      <c r="B76" s="171">
        <f>SUM(B72+B68+B64)</f>
        <v>8786</v>
      </c>
    </row>
  </sheetData>
  <sheetProtection password="EA4F" sheet="1" objects="1" scenarios="1"/>
  <mergeCells count="3">
    <mergeCell ref="B12:F12"/>
    <mergeCell ref="G12:K12"/>
    <mergeCell ref="A12:A13"/>
  </mergeCells>
  <dataValidations disablePrompts="1" count="1">
    <dataValidation type="list" allowBlank="1" showInputMessage="1" showErrorMessage="1" sqref="A29">
      <formula1>$AE$10:$AE$123</formula1>
    </dataValidation>
  </dataValidations>
  <pageMargins left="0.7" right="0.7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80" zoomScaleNormal="80" zoomScaleSheetLayoutView="80" workbookViewId="0">
      <selection activeCell="A15" sqref="A15:C15"/>
    </sheetView>
  </sheetViews>
  <sheetFormatPr baseColWidth="10" defaultColWidth="11.42578125" defaultRowHeight="14.25" x14ac:dyDescent="0.2"/>
  <cols>
    <col min="1" max="1" width="2.5703125" style="26" customWidth="1"/>
    <col min="2" max="2" width="13.5703125" style="26" bestFit="1" customWidth="1"/>
    <col min="3" max="3" width="25.42578125" style="26" customWidth="1"/>
    <col min="4" max="4" width="9.42578125" style="25" customWidth="1"/>
    <col min="5" max="5" width="8.7109375" style="25" customWidth="1"/>
    <col min="6" max="6" width="9.42578125" style="25" customWidth="1"/>
    <col min="7" max="7" width="9.85546875" style="25" bestFit="1" customWidth="1"/>
    <col min="8" max="8" width="8.42578125" style="25" customWidth="1"/>
    <col min="9" max="9" width="9.7109375" style="25" customWidth="1"/>
    <col min="10" max="10" width="11.5703125" style="25" customWidth="1"/>
    <col min="11" max="11" width="7.85546875" style="25" customWidth="1"/>
    <col min="12" max="12" width="7.42578125" style="25" customWidth="1"/>
    <col min="13" max="13" width="8.7109375" style="25" customWidth="1"/>
    <col min="14" max="14" width="8.28515625" style="25" customWidth="1"/>
    <col min="15" max="15" width="7.5703125" style="25" customWidth="1"/>
    <col min="16" max="16" width="8" style="25" customWidth="1"/>
    <col min="17" max="17" width="8.28515625" style="25" customWidth="1"/>
    <col min="18" max="18" width="8.7109375" style="25" customWidth="1"/>
    <col min="19" max="19" width="7" style="25" customWidth="1"/>
    <col min="20" max="20" width="8" style="25" customWidth="1"/>
    <col min="21" max="21" width="6.5703125" style="25" customWidth="1"/>
    <col min="22" max="22" width="8.42578125" style="25" customWidth="1"/>
    <col min="23" max="23" width="8.140625" style="25" customWidth="1"/>
    <col min="24" max="24" width="8.7109375" style="25" customWidth="1"/>
    <col min="25" max="25" width="8.140625" style="25" customWidth="1"/>
    <col min="26" max="26" width="9.42578125" style="25" bestFit="1" customWidth="1"/>
    <col min="27" max="27" width="6" style="25" customWidth="1"/>
    <col min="28" max="28" width="9.5703125" style="25" customWidth="1"/>
    <col min="29" max="29" width="9.140625" style="25" customWidth="1"/>
    <col min="30" max="30" width="9.5703125" style="25" customWidth="1"/>
    <col min="31" max="31" width="7.28515625" style="25" customWidth="1"/>
    <col min="32" max="32" width="6" style="25" customWidth="1"/>
    <col min="33" max="33" width="7.85546875" style="25" customWidth="1"/>
    <col min="34" max="34" width="9.85546875" style="25" customWidth="1"/>
    <col min="35" max="35" width="7.140625" style="25" customWidth="1"/>
    <col min="36" max="36" width="4.140625" style="25" customWidth="1"/>
    <col min="37" max="37" width="7.140625" style="25" customWidth="1"/>
    <col min="38" max="38" width="7.85546875" style="25" bestFit="1" customWidth="1"/>
    <col min="39" max="39" width="6.5703125" style="25" customWidth="1"/>
    <col min="40" max="40" width="3.42578125" style="26" customWidth="1"/>
    <col min="41" max="41" width="24.7109375" style="180" customWidth="1"/>
    <col min="42" max="42" width="5" style="180" bestFit="1" customWidth="1"/>
    <col min="43" max="43" width="10" style="180" bestFit="1" customWidth="1"/>
    <col min="44" max="44" width="11.42578125" style="15"/>
    <col min="45" max="16384" width="11.42578125" style="26"/>
  </cols>
  <sheetData>
    <row r="1" spans="1:44" x14ac:dyDescent="0.2"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R1" s="26"/>
    </row>
    <row r="2" spans="1:44" x14ac:dyDescent="0.2"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R2" s="26"/>
    </row>
    <row r="3" spans="1:44" x14ac:dyDescent="0.2"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R3" s="26"/>
    </row>
    <row r="4" spans="1:44" x14ac:dyDescent="0.2"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R4" s="26"/>
    </row>
    <row r="5" spans="1:44" x14ac:dyDescent="0.2"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R5" s="26"/>
    </row>
    <row r="6" spans="1:44" x14ac:dyDescent="0.2"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R6" s="26"/>
    </row>
    <row r="8" spans="1:44" x14ac:dyDescent="0.2"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R8" s="26"/>
    </row>
    <row r="9" spans="1:44" ht="15" x14ac:dyDescent="0.25">
      <c r="A9" s="248" t="s">
        <v>32</v>
      </c>
      <c r="B9" s="248"/>
      <c r="C9" s="248"/>
      <c r="D9" s="248"/>
      <c r="E9" s="248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R9" s="26"/>
    </row>
    <row r="10" spans="1:44" x14ac:dyDescent="0.2">
      <c r="A10" s="16" t="s">
        <v>94</v>
      </c>
      <c r="B10" s="16"/>
      <c r="C10" s="15"/>
      <c r="D10" s="17"/>
      <c r="E10" s="17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R10" s="26"/>
    </row>
    <row r="11" spans="1:44" x14ac:dyDescent="0.2">
      <c r="A11" s="35" t="s">
        <v>82</v>
      </c>
      <c r="F11" s="34"/>
      <c r="G11" s="17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R11" s="26"/>
    </row>
    <row r="12" spans="1:44" ht="15" thickBot="1" x14ac:dyDescent="0.25">
      <c r="D12" s="17"/>
      <c r="E12" s="17"/>
      <c r="F12" s="34"/>
      <c r="G12" s="1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R12" s="26"/>
    </row>
    <row r="13" spans="1:44" ht="15.75" thickBot="1" x14ac:dyDescent="0.3">
      <c r="D13" s="249" t="s">
        <v>34</v>
      </c>
      <c r="E13" s="250"/>
      <c r="F13" s="172" t="s">
        <v>1</v>
      </c>
      <c r="G13" s="277">
        <v>933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R13" s="26"/>
    </row>
    <row r="14" spans="1:44" ht="15" thickBot="1" x14ac:dyDescent="0.25">
      <c r="B14" s="15"/>
      <c r="C14" s="15"/>
      <c r="D14" s="251" t="s">
        <v>5</v>
      </c>
      <c r="E14" s="252"/>
      <c r="F14" s="260" t="s">
        <v>6</v>
      </c>
      <c r="G14" s="261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R14" s="26"/>
    </row>
    <row r="15" spans="1:44" ht="15.75" thickBot="1" x14ac:dyDescent="0.3">
      <c r="A15" s="262" t="s">
        <v>7</v>
      </c>
      <c r="B15" s="263"/>
      <c r="C15" s="264"/>
      <c r="D15" s="173" t="s">
        <v>8</v>
      </c>
      <c r="E15" s="174" t="s">
        <v>9</v>
      </c>
      <c r="F15" s="174" t="s">
        <v>8</v>
      </c>
      <c r="G15" s="175" t="s">
        <v>9</v>
      </c>
      <c r="H15" s="17"/>
      <c r="I15" s="17"/>
      <c r="J15" s="17"/>
      <c r="K15" s="17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R15" s="26"/>
    </row>
    <row r="16" spans="1:44" x14ac:dyDescent="0.2">
      <c r="A16" s="36">
        <v>1</v>
      </c>
      <c r="B16" s="265" t="s">
        <v>15</v>
      </c>
      <c r="C16" s="266"/>
      <c r="D16" s="278">
        <v>768</v>
      </c>
      <c r="E16" s="279">
        <v>82</v>
      </c>
      <c r="F16" s="279">
        <v>165</v>
      </c>
      <c r="G16" s="280">
        <v>18</v>
      </c>
      <c r="H16" s="37"/>
      <c r="I16" s="14"/>
      <c r="J16" s="17"/>
      <c r="K16" s="17"/>
      <c r="L16" s="37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R16" s="26"/>
    </row>
    <row r="17" spans="1:44" x14ac:dyDescent="0.2">
      <c r="A17" s="38">
        <v>2</v>
      </c>
      <c r="B17" s="253" t="s">
        <v>16</v>
      </c>
      <c r="C17" s="254"/>
      <c r="D17" s="281">
        <v>720</v>
      </c>
      <c r="E17" s="282">
        <v>77</v>
      </c>
      <c r="F17" s="282">
        <v>213</v>
      </c>
      <c r="G17" s="283">
        <v>23</v>
      </c>
      <c r="H17" s="37"/>
      <c r="I17" s="14"/>
      <c r="J17" s="17"/>
      <c r="K17" s="17"/>
      <c r="L17" s="37"/>
    </row>
    <row r="18" spans="1:44" x14ac:dyDescent="0.2">
      <c r="A18" s="38">
        <v>3</v>
      </c>
      <c r="B18" s="253" t="s">
        <v>17</v>
      </c>
      <c r="C18" s="254"/>
      <c r="D18" s="281">
        <v>569</v>
      </c>
      <c r="E18" s="282">
        <v>61</v>
      </c>
      <c r="F18" s="282">
        <v>364</v>
      </c>
      <c r="G18" s="283">
        <v>39</v>
      </c>
      <c r="H18" s="37"/>
      <c r="I18" s="14"/>
      <c r="J18" s="17"/>
      <c r="K18" s="17"/>
      <c r="L18" s="37"/>
    </row>
    <row r="19" spans="1:44" ht="15" customHeight="1" x14ac:dyDescent="0.2">
      <c r="A19" s="38">
        <v>4</v>
      </c>
      <c r="B19" s="269" t="s">
        <v>19</v>
      </c>
      <c r="C19" s="270"/>
      <c r="D19" s="281">
        <v>551</v>
      </c>
      <c r="E19" s="282">
        <v>59</v>
      </c>
      <c r="F19" s="282">
        <v>382</v>
      </c>
      <c r="G19" s="283">
        <v>41</v>
      </c>
      <c r="H19" s="37"/>
      <c r="I19" s="14"/>
      <c r="J19" s="17"/>
      <c r="K19" s="17"/>
      <c r="L19" s="37"/>
    </row>
    <row r="20" spans="1:44" x14ac:dyDescent="0.2">
      <c r="A20" s="38">
        <v>5</v>
      </c>
      <c r="B20" s="253" t="s">
        <v>20</v>
      </c>
      <c r="C20" s="254"/>
      <c r="D20" s="281">
        <v>524</v>
      </c>
      <c r="E20" s="282">
        <v>56</v>
      </c>
      <c r="F20" s="282">
        <v>409</v>
      </c>
      <c r="G20" s="283">
        <v>44</v>
      </c>
      <c r="H20" s="37"/>
      <c r="I20" s="14"/>
      <c r="J20" s="17"/>
      <c r="K20" s="17"/>
      <c r="L20" s="37"/>
    </row>
    <row r="21" spans="1:44" x14ac:dyDescent="0.2">
      <c r="A21" s="38">
        <v>6</v>
      </c>
      <c r="B21" s="253" t="s">
        <v>18</v>
      </c>
      <c r="C21" s="254"/>
      <c r="D21" s="281">
        <v>537</v>
      </c>
      <c r="E21" s="282">
        <v>58</v>
      </c>
      <c r="F21" s="282">
        <v>396</v>
      </c>
      <c r="G21" s="283">
        <v>42</v>
      </c>
      <c r="H21" s="37"/>
      <c r="I21" s="14"/>
      <c r="J21" s="17"/>
      <c r="K21" s="17"/>
      <c r="L21" s="37"/>
    </row>
    <row r="22" spans="1:44" x14ac:dyDescent="0.2">
      <c r="A22" s="38">
        <v>7</v>
      </c>
      <c r="B22" s="253" t="s">
        <v>21</v>
      </c>
      <c r="C22" s="254"/>
      <c r="D22" s="281">
        <v>521</v>
      </c>
      <c r="E22" s="282">
        <v>56</v>
      </c>
      <c r="F22" s="282">
        <v>412</v>
      </c>
      <c r="G22" s="283">
        <v>44</v>
      </c>
      <c r="H22" s="37"/>
      <c r="I22" s="14"/>
      <c r="J22" s="17"/>
      <c r="K22" s="17"/>
      <c r="L22" s="37"/>
    </row>
    <row r="23" spans="1:44" x14ac:dyDescent="0.2">
      <c r="A23" s="38">
        <v>8</v>
      </c>
      <c r="B23" s="253" t="s">
        <v>22</v>
      </c>
      <c r="C23" s="254"/>
      <c r="D23" s="281">
        <v>515</v>
      </c>
      <c r="E23" s="282">
        <v>55</v>
      </c>
      <c r="F23" s="282">
        <v>418</v>
      </c>
      <c r="G23" s="283">
        <v>45</v>
      </c>
      <c r="H23" s="37"/>
      <c r="I23" s="14"/>
      <c r="J23" s="17"/>
      <c r="K23" s="17"/>
      <c r="L23" s="37"/>
    </row>
    <row r="24" spans="1:44" ht="15" thickBot="1" x14ac:dyDescent="0.25">
      <c r="A24" s="101">
        <v>9</v>
      </c>
      <c r="B24" s="255" t="s">
        <v>23</v>
      </c>
      <c r="C24" s="256"/>
      <c r="D24" s="284">
        <v>551</v>
      </c>
      <c r="E24" s="285">
        <v>59</v>
      </c>
      <c r="F24" s="285">
        <v>382</v>
      </c>
      <c r="G24" s="286">
        <v>41</v>
      </c>
      <c r="H24" s="37"/>
      <c r="I24" s="14"/>
      <c r="J24" s="17"/>
      <c r="K24" s="17"/>
      <c r="L24" s="37"/>
    </row>
    <row r="25" spans="1:44" s="39" customFormat="1" ht="22.5" customHeight="1" thickBot="1" x14ac:dyDescent="0.25">
      <c r="A25" s="215" t="s">
        <v>53</v>
      </c>
      <c r="B25" s="216"/>
      <c r="C25" s="217"/>
      <c r="D25" s="287">
        <v>529</v>
      </c>
      <c r="E25" s="176">
        <f>D25/G13</f>
        <v>0.56698821007502676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O25" s="181"/>
      <c r="AP25" s="181"/>
      <c r="AQ25" s="181"/>
      <c r="AR25" s="108"/>
    </row>
    <row r="26" spans="1:44" ht="15.75" x14ac:dyDescent="0.25">
      <c r="B26" s="40"/>
      <c r="C26" s="41"/>
      <c r="D26" s="17"/>
      <c r="E26" s="17"/>
    </row>
    <row r="27" spans="1:44" ht="15.75" x14ac:dyDescent="0.25">
      <c r="A27" s="42"/>
      <c r="B27" s="40"/>
      <c r="C27" s="41"/>
      <c r="D27" s="17"/>
      <c r="E27" s="17"/>
      <c r="AO27" s="182"/>
      <c r="AP27" s="182"/>
      <c r="AQ27" s="182"/>
    </row>
    <row r="28" spans="1:44" ht="15" thickBot="1" x14ac:dyDescent="0.25">
      <c r="AO28" s="182"/>
      <c r="AP28" s="182"/>
      <c r="AQ28" s="182"/>
    </row>
    <row r="29" spans="1:44" s="27" customFormat="1" ht="42.75" customHeight="1" thickBot="1" x14ac:dyDescent="0.25">
      <c r="A29" s="257" t="s">
        <v>40</v>
      </c>
      <c r="B29" s="258"/>
      <c r="C29" s="259"/>
      <c r="D29" s="218" t="s">
        <v>0</v>
      </c>
      <c r="E29" s="219"/>
      <c r="F29" s="177" t="s">
        <v>1</v>
      </c>
      <c r="G29" s="178">
        <v>39</v>
      </c>
      <c r="H29" s="218" t="s">
        <v>2</v>
      </c>
      <c r="I29" s="219"/>
      <c r="J29" s="177" t="s">
        <v>1</v>
      </c>
      <c r="K29" s="179">
        <v>75</v>
      </c>
      <c r="L29" s="218" t="s">
        <v>45</v>
      </c>
      <c r="M29" s="219"/>
      <c r="N29" s="177" t="s">
        <v>1</v>
      </c>
      <c r="O29" s="178">
        <v>5</v>
      </c>
      <c r="P29" s="247" t="s">
        <v>3</v>
      </c>
      <c r="Q29" s="219"/>
      <c r="R29" s="177" t="s">
        <v>1</v>
      </c>
      <c r="S29" s="179">
        <v>52</v>
      </c>
      <c r="T29" s="218" t="s">
        <v>4</v>
      </c>
      <c r="U29" s="219"/>
      <c r="V29" s="177" t="s">
        <v>1</v>
      </c>
      <c r="W29" s="178">
        <v>95</v>
      </c>
      <c r="X29" s="247" t="s">
        <v>11</v>
      </c>
      <c r="Y29" s="219"/>
      <c r="Z29" s="177" t="s">
        <v>1</v>
      </c>
      <c r="AA29" s="179">
        <v>93</v>
      </c>
      <c r="AB29" s="218" t="s">
        <v>46</v>
      </c>
      <c r="AC29" s="219"/>
      <c r="AD29" s="177" t="s">
        <v>1</v>
      </c>
      <c r="AE29" s="178">
        <v>82</v>
      </c>
      <c r="AF29" s="247" t="s">
        <v>97</v>
      </c>
      <c r="AG29" s="219"/>
      <c r="AH29" s="177" t="s">
        <v>1</v>
      </c>
      <c r="AI29" s="178">
        <v>61</v>
      </c>
      <c r="AJ29" s="273"/>
      <c r="AK29" s="273"/>
      <c r="AL29" s="201"/>
      <c r="AM29" s="109"/>
      <c r="AN29" s="110"/>
      <c r="AO29" s="183" t="str">
        <f>D29</f>
        <v>Agronomía</v>
      </c>
      <c r="AP29" s="183">
        <f>D41</f>
        <v>17</v>
      </c>
      <c r="AQ29" s="184">
        <f>E41</f>
        <v>0.4358974358974359</v>
      </c>
      <c r="AR29" s="111"/>
    </row>
    <row r="30" spans="1:44" s="22" customFormat="1" ht="15" customHeight="1" thickBot="1" x14ac:dyDescent="0.25">
      <c r="A30" s="69"/>
      <c r="B30" s="20"/>
      <c r="C30" s="70"/>
      <c r="D30" s="240" t="s">
        <v>5</v>
      </c>
      <c r="E30" s="241"/>
      <c r="F30" s="242" t="s">
        <v>6</v>
      </c>
      <c r="G30" s="244"/>
      <c r="H30" s="240" t="s">
        <v>5</v>
      </c>
      <c r="I30" s="241"/>
      <c r="J30" s="242" t="s">
        <v>6</v>
      </c>
      <c r="K30" s="243"/>
      <c r="L30" s="240" t="s">
        <v>5</v>
      </c>
      <c r="M30" s="241"/>
      <c r="N30" s="242" t="s">
        <v>6</v>
      </c>
      <c r="O30" s="244"/>
      <c r="P30" s="243" t="s">
        <v>5</v>
      </c>
      <c r="Q30" s="241"/>
      <c r="R30" s="242" t="s">
        <v>6</v>
      </c>
      <c r="S30" s="243"/>
      <c r="T30" s="240" t="s">
        <v>5</v>
      </c>
      <c r="U30" s="241"/>
      <c r="V30" s="242" t="s">
        <v>6</v>
      </c>
      <c r="W30" s="244"/>
      <c r="X30" s="243" t="s">
        <v>5</v>
      </c>
      <c r="Y30" s="241"/>
      <c r="Z30" s="242" t="s">
        <v>6</v>
      </c>
      <c r="AA30" s="243"/>
      <c r="AB30" s="240" t="s">
        <v>5</v>
      </c>
      <c r="AC30" s="241"/>
      <c r="AD30" s="242" t="s">
        <v>6</v>
      </c>
      <c r="AE30" s="244"/>
      <c r="AF30" s="243" t="s">
        <v>5</v>
      </c>
      <c r="AG30" s="241"/>
      <c r="AH30" s="242" t="s">
        <v>6</v>
      </c>
      <c r="AI30" s="244"/>
      <c r="AJ30" s="103"/>
      <c r="AK30" s="103"/>
      <c r="AL30" s="103"/>
      <c r="AM30" s="103"/>
      <c r="AN30" s="18"/>
      <c r="AO30" s="185" t="str">
        <f>H29</f>
        <v>Arquitectura</v>
      </c>
      <c r="AP30" s="185">
        <f>H41</f>
        <v>36</v>
      </c>
      <c r="AQ30" s="186">
        <f>I41</f>
        <v>0.48</v>
      </c>
      <c r="AR30" s="112"/>
    </row>
    <row r="31" spans="1:44" s="22" customFormat="1" ht="15.75" thickBot="1" x14ac:dyDescent="0.25">
      <c r="A31" s="237" t="s">
        <v>7</v>
      </c>
      <c r="B31" s="238"/>
      <c r="C31" s="239"/>
      <c r="D31" s="56" t="s">
        <v>8</v>
      </c>
      <c r="E31" s="57" t="s">
        <v>9</v>
      </c>
      <c r="F31" s="57" t="s">
        <v>8</v>
      </c>
      <c r="G31" s="58" t="s">
        <v>9</v>
      </c>
      <c r="H31" s="147" t="s">
        <v>8</v>
      </c>
      <c r="I31" s="46" t="s">
        <v>9</v>
      </c>
      <c r="J31" s="46" t="s">
        <v>8</v>
      </c>
      <c r="K31" s="148" t="s">
        <v>9</v>
      </c>
      <c r="L31" s="147" t="s">
        <v>8</v>
      </c>
      <c r="M31" s="46" t="s">
        <v>9</v>
      </c>
      <c r="N31" s="46" t="s">
        <v>8</v>
      </c>
      <c r="O31" s="47" t="s">
        <v>9</v>
      </c>
      <c r="P31" s="102" t="s">
        <v>8</v>
      </c>
      <c r="Q31" s="46" t="s">
        <v>9</v>
      </c>
      <c r="R31" s="46" t="s">
        <v>8</v>
      </c>
      <c r="S31" s="148" t="s">
        <v>9</v>
      </c>
      <c r="T31" s="147" t="s">
        <v>8</v>
      </c>
      <c r="U31" s="46" t="s">
        <v>9</v>
      </c>
      <c r="V31" s="46" t="s">
        <v>8</v>
      </c>
      <c r="W31" s="47" t="s">
        <v>9</v>
      </c>
      <c r="X31" s="102" t="s">
        <v>8</v>
      </c>
      <c r="Y31" s="46" t="s">
        <v>9</v>
      </c>
      <c r="Z31" s="46" t="s">
        <v>8</v>
      </c>
      <c r="AA31" s="148" t="s">
        <v>9</v>
      </c>
      <c r="AB31" s="147" t="s">
        <v>8</v>
      </c>
      <c r="AC31" s="46" t="s">
        <v>9</v>
      </c>
      <c r="AD31" s="46" t="s">
        <v>8</v>
      </c>
      <c r="AE31" s="47" t="s">
        <v>9</v>
      </c>
      <c r="AF31" s="102" t="s">
        <v>8</v>
      </c>
      <c r="AG31" s="46" t="s">
        <v>9</v>
      </c>
      <c r="AH31" s="46" t="s">
        <v>8</v>
      </c>
      <c r="AI31" s="47" t="s">
        <v>9</v>
      </c>
      <c r="AJ31" s="88"/>
      <c r="AK31" s="88"/>
      <c r="AL31" s="88"/>
      <c r="AM31" s="88"/>
      <c r="AN31" s="18"/>
      <c r="AO31" s="185" t="str">
        <f>L29</f>
        <v>Centro de Lenguas Campestre</v>
      </c>
      <c r="AP31" s="185">
        <f>L41</f>
        <v>5</v>
      </c>
      <c r="AQ31" s="186">
        <f>M41</f>
        <v>1</v>
      </c>
      <c r="AR31" s="112"/>
    </row>
    <row r="32" spans="1:44" s="22" customFormat="1" x14ac:dyDescent="0.2">
      <c r="A32" s="62">
        <v>1</v>
      </c>
      <c r="B32" s="271" t="s">
        <v>15</v>
      </c>
      <c r="C32" s="272"/>
      <c r="D32" s="288">
        <v>33</v>
      </c>
      <c r="E32" s="289">
        <v>85</v>
      </c>
      <c r="F32" s="289">
        <v>6</v>
      </c>
      <c r="G32" s="290">
        <v>15</v>
      </c>
      <c r="H32" s="288">
        <v>58</v>
      </c>
      <c r="I32" s="289">
        <v>77</v>
      </c>
      <c r="J32" s="289">
        <v>17</v>
      </c>
      <c r="K32" s="291">
        <v>23</v>
      </c>
      <c r="L32" s="288">
        <v>5</v>
      </c>
      <c r="M32" s="289">
        <v>100</v>
      </c>
      <c r="N32" s="289">
        <v>0</v>
      </c>
      <c r="O32" s="290">
        <v>0</v>
      </c>
      <c r="P32" s="292">
        <v>45</v>
      </c>
      <c r="Q32" s="289">
        <v>87</v>
      </c>
      <c r="R32" s="289">
        <v>7</v>
      </c>
      <c r="S32" s="291">
        <v>13</v>
      </c>
      <c r="T32" s="288">
        <v>82</v>
      </c>
      <c r="U32" s="289">
        <v>86</v>
      </c>
      <c r="V32" s="289">
        <v>13</v>
      </c>
      <c r="W32" s="290">
        <v>14</v>
      </c>
      <c r="X32" s="292">
        <v>85</v>
      </c>
      <c r="Y32" s="289">
        <v>91</v>
      </c>
      <c r="Z32" s="289">
        <v>8</v>
      </c>
      <c r="AA32" s="291">
        <v>9</v>
      </c>
      <c r="AB32" s="288">
        <v>77</v>
      </c>
      <c r="AC32" s="289">
        <v>94</v>
      </c>
      <c r="AD32" s="289">
        <v>5</v>
      </c>
      <c r="AE32" s="290">
        <v>6</v>
      </c>
      <c r="AF32" s="292">
        <v>47</v>
      </c>
      <c r="AG32" s="289">
        <v>77</v>
      </c>
      <c r="AH32" s="289">
        <v>14</v>
      </c>
      <c r="AI32" s="290">
        <v>23</v>
      </c>
      <c r="AJ32" s="20"/>
      <c r="AK32" s="20"/>
      <c r="AL32" s="20"/>
      <c r="AM32" s="20"/>
      <c r="AN32" s="18"/>
      <c r="AO32" s="185" t="str">
        <f>P29</f>
        <v>Comunicación y Mercadotecnia</v>
      </c>
      <c r="AP32" s="185">
        <f>P41</f>
        <v>31</v>
      </c>
      <c r="AQ32" s="186">
        <f>Q41</f>
        <v>0.59615384615384615</v>
      </c>
      <c r="AR32" s="112"/>
    </row>
    <row r="33" spans="1:44" s="22" customFormat="1" ht="14.25" customHeight="1" x14ac:dyDescent="0.2">
      <c r="A33" s="63">
        <v>2</v>
      </c>
      <c r="B33" s="223" t="s">
        <v>16</v>
      </c>
      <c r="C33" s="236"/>
      <c r="D33" s="288">
        <v>33</v>
      </c>
      <c r="E33" s="289">
        <v>85</v>
      </c>
      <c r="F33" s="289">
        <v>6</v>
      </c>
      <c r="G33" s="290">
        <v>15</v>
      </c>
      <c r="H33" s="288">
        <v>62</v>
      </c>
      <c r="I33" s="289">
        <v>83</v>
      </c>
      <c r="J33" s="289">
        <v>13</v>
      </c>
      <c r="K33" s="291">
        <v>17</v>
      </c>
      <c r="L33" s="288">
        <v>5</v>
      </c>
      <c r="M33" s="289">
        <v>100</v>
      </c>
      <c r="N33" s="289">
        <v>0</v>
      </c>
      <c r="O33" s="290">
        <v>0</v>
      </c>
      <c r="P33" s="292">
        <v>43</v>
      </c>
      <c r="Q33" s="289">
        <v>83</v>
      </c>
      <c r="R33" s="289">
        <v>9</v>
      </c>
      <c r="S33" s="291">
        <v>17</v>
      </c>
      <c r="T33" s="288">
        <v>75</v>
      </c>
      <c r="U33" s="289">
        <v>79</v>
      </c>
      <c r="V33" s="289">
        <v>20</v>
      </c>
      <c r="W33" s="290">
        <v>21</v>
      </c>
      <c r="X33" s="292">
        <v>80</v>
      </c>
      <c r="Y33" s="289">
        <v>86</v>
      </c>
      <c r="Z33" s="289">
        <v>13</v>
      </c>
      <c r="AA33" s="291">
        <v>14</v>
      </c>
      <c r="AB33" s="288">
        <v>76</v>
      </c>
      <c r="AC33" s="289">
        <v>93</v>
      </c>
      <c r="AD33" s="289">
        <v>6</v>
      </c>
      <c r="AE33" s="290">
        <v>7</v>
      </c>
      <c r="AF33" s="292">
        <v>38</v>
      </c>
      <c r="AG33" s="289">
        <v>62</v>
      </c>
      <c r="AH33" s="289">
        <v>23</v>
      </c>
      <c r="AI33" s="290">
        <v>38</v>
      </c>
      <c r="AJ33" s="20"/>
      <c r="AK33" s="20"/>
      <c r="AL33" s="20"/>
      <c r="AM33" s="20"/>
      <c r="AN33" s="18"/>
      <c r="AO33" s="185" t="str">
        <f>T29</f>
        <v>Derecho</v>
      </c>
      <c r="AP33" s="185">
        <f>T41</f>
        <v>44</v>
      </c>
      <c r="AQ33" s="186">
        <f>U41</f>
        <v>0.4631578947368421</v>
      </c>
      <c r="AR33" s="112"/>
    </row>
    <row r="34" spans="1:44" s="22" customFormat="1" ht="14.25" customHeight="1" x14ac:dyDescent="0.2">
      <c r="A34" s="63">
        <v>3</v>
      </c>
      <c r="B34" s="223" t="s">
        <v>17</v>
      </c>
      <c r="C34" s="236"/>
      <c r="D34" s="288">
        <v>25</v>
      </c>
      <c r="E34" s="289">
        <v>64</v>
      </c>
      <c r="F34" s="289">
        <v>14</v>
      </c>
      <c r="G34" s="290">
        <v>36</v>
      </c>
      <c r="H34" s="288">
        <v>43</v>
      </c>
      <c r="I34" s="289">
        <v>57</v>
      </c>
      <c r="J34" s="289">
        <v>32</v>
      </c>
      <c r="K34" s="291">
        <v>43</v>
      </c>
      <c r="L34" s="288">
        <v>5</v>
      </c>
      <c r="M34" s="289">
        <v>100</v>
      </c>
      <c r="N34" s="289">
        <v>0</v>
      </c>
      <c r="O34" s="290">
        <v>0</v>
      </c>
      <c r="P34" s="292">
        <v>35</v>
      </c>
      <c r="Q34" s="289">
        <v>67</v>
      </c>
      <c r="R34" s="289">
        <v>17</v>
      </c>
      <c r="S34" s="291">
        <v>33</v>
      </c>
      <c r="T34" s="288">
        <v>55</v>
      </c>
      <c r="U34" s="289">
        <v>58</v>
      </c>
      <c r="V34" s="289">
        <v>40</v>
      </c>
      <c r="W34" s="290">
        <v>42</v>
      </c>
      <c r="X34" s="292">
        <v>65</v>
      </c>
      <c r="Y34" s="289">
        <v>70</v>
      </c>
      <c r="Z34" s="289">
        <v>28</v>
      </c>
      <c r="AA34" s="291">
        <v>30</v>
      </c>
      <c r="AB34" s="288">
        <v>63</v>
      </c>
      <c r="AC34" s="289">
        <v>77</v>
      </c>
      <c r="AD34" s="289">
        <v>19</v>
      </c>
      <c r="AE34" s="290">
        <v>23</v>
      </c>
      <c r="AF34" s="292">
        <v>32</v>
      </c>
      <c r="AG34" s="289">
        <v>52</v>
      </c>
      <c r="AH34" s="289">
        <v>29</v>
      </c>
      <c r="AI34" s="290">
        <v>48</v>
      </c>
      <c r="AJ34" s="20"/>
      <c r="AK34" s="20"/>
      <c r="AL34" s="20"/>
      <c r="AM34" s="20"/>
      <c r="AN34" s="18"/>
      <c r="AO34" s="185" t="str">
        <f>X29</f>
        <v>Diseño</v>
      </c>
      <c r="AP34" s="185">
        <f>X41</f>
        <v>44</v>
      </c>
      <c r="AQ34" s="186">
        <f>Y41</f>
        <v>0.4731182795698925</v>
      </c>
      <c r="AR34" s="112"/>
    </row>
    <row r="35" spans="1:44" s="22" customFormat="1" ht="14.25" customHeight="1" x14ac:dyDescent="0.2">
      <c r="A35" s="63">
        <v>4</v>
      </c>
      <c r="B35" s="223" t="s">
        <v>19</v>
      </c>
      <c r="C35" s="236"/>
      <c r="D35" s="288">
        <v>24</v>
      </c>
      <c r="E35" s="289">
        <v>62</v>
      </c>
      <c r="F35" s="289">
        <v>15</v>
      </c>
      <c r="G35" s="290">
        <v>38</v>
      </c>
      <c r="H35" s="288">
        <v>42</v>
      </c>
      <c r="I35" s="289">
        <v>56</v>
      </c>
      <c r="J35" s="289">
        <v>33</v>
      </c>
      <c r="K35" s="291">
        <v>44</v>
      </c>
      <c r="L35" s="288">
        <v>5</v>
      </c>
      <c r="M35" s="289">
        <v>100</v>
      </c>
      <c r="N35" s="289">
        <v>0</v>
      </c>
      <c r="O35" s="290">
        <v>0</v>
      </c>
      <c r="P35" s="292">
        <v>35</v>
      </c>
      <c r="Q35" s="289">
        <v>67</v>
      </c>
      <c r="R35" s="289">
        <v>17</v>
      </c>
      <c r="S35" s="291">
        <v>33</v>
      </c>
      <c r="T35" s="288">
        <v>50</v>
      </c>
      <c r="U35" s="289">
        <v>53</v>
      </c>
      <c r="V35" s="289">
        <v>45</v>
      </c>
      <c r="W35" s="290">
        <v>47</v>
      </c>
      <c r="X35" s="292">
        <v>64</v>
      </c>
      <c r="Y35" s="289">
        <v>69</v>
      </c>
      <c r="Z35" s="289">
        <v>29</v>
      </c>
      <c r="AA35" s="291">
        <v>31</v>
      </c>
      <c r="AB35" s="288">
        <v>60</v>
      </c>
      <c r="AC35" s="289">
        <v>73</v>
      </c>
      <c r="AD35" s="289">
        <v>22</v>
      </c>
      <c r="AE35" s="290">
        <v>27</v>
      </c>
      <c r="AF35" s="292">
        <v>31</v>
      </c>
      <c r="AG35" s="289">
        <v>51</v>
      </c>
      <c r="AH35" s="289">
        <v>30</v>
      </c>
      <c r="AI35" s="290">
        <v>49</v>
      </c>
      <c r="AJ35" s="20"/>
      <c r="AK35" s="20"/>
      <c r="AL35" s="20"/>
      <c r="AM35" s="20"/>
      <c r="AN35" s="18"/>
      <c r="AO35" s="185" t="str">
        <f>AB29</f>
        <v>Educación</v>
      </c>
      <c r="AP35" s="185">
        <f>AB41</f>
        <v>46</v>
      </c>
      <c r="AQ35" s="186">
        <f>AC41</f>
        <v>0.56097560975609762</v>
      </c>
      <c r="AR35" s="112"/>
    </row>
    <row r="36" spans="1:44" s="22" customFormat="1" ht="14.25" customHeight="1" x14ac:dyDescent="0.2">
      <c r="A36" s="63">
        <v>5</v>
      </c>
      <c r="B36" s="223" t="s">
        <v>20</v>
      </c>
      <c r="C36" s="236"/>
      <c r="D36" s="288">
        <v>22</v>
      </c>
      <c r="E36" s="289">
        <v>56</v>
      </c>
      <c r="F36" s="289">
        <v>17</v>
      </c>
      <c r="G36" s="290">
        <v>44</v>
      </c>
      <c r="H36" s="288">
        <v>42</v>
      </c>
      <c r="I36" s="289">
        <v>56</v>
      </c>
      <c r="J36" s="289">
        <v>33</v>
      </c>
      <c r="K36" s="291">
        <v>44</v>
      </c>
      <c r="L36" s="288">
        <v>5</v>
      </c>
      <c r="M36" s="289">
        <v>100</v>
      </c>
      <c r="N36" s="289">
        <v>0</v>
      </c>
      <c r="O36" s="290">
        <v>0</v>
      </c>
      <c r="P36" s="292">
        <v>35</v>
      </c>
      <c r="Q36" s="289">
        <v>67</v>
      </c>
      <c r="R36" s="289">
        <v>17</v>
      </c>
      <c r="S36" s="291">
        <v>33</v>
      </c>
      <c r="T36" s="288">
        <v>50</v>
      </c>
      <c r="U36" s="289">
        <v>53</v>
      </c>
      <c r="V36" s="289">
        <v>45</v>
      </c>
      <c r="W36" s="290">
        <v>47</v>
      </c>
      <c r="X36" s="292">
        <v>58</v>
      </c>
      <c r="Y36" s="289">
        <v>62</v>
      </c>
      <c r="Z36" s="289">
        <v>35</v>
      </c>
      <c r="AA36" s="291">
        <v>38</v>
      </c>
      <c r="AB36" s="288">
        <v>58</v>
      </c>
      <c r="AC36" s="289">
        <v>71</v>
      </c>
      <c r="AD36" s="289">
        <v>24</v>
      </c>
      <c r="AE36" s="290">
        <v>29</v>
      </c>
      <c r="AF36" s="292">
        <v>27</v>
      </c>
      <c r="AG36" s="289">
        <v>44</v>
      </c>
      <c r="AH36" s="289">
        <v>34</v>
      </c>
      <c r="AI36" s="290">
        <v>56</v>
      </c>
      <c r="AJ36" s="20"/>
      <c r="AK36" s="20"/>
      <c r="AL36" s="20"/>
      <c r="AM36" s="20"/>
      <c r="AN36" s="18"/>
      <c r="AO36" s="185" t="str">
        <f>AF29</f>
        <v>Tecnologías de Información</v>
      </c>
      <c r="AP36" s="185">
        <f>AF41</f>
        <v>27</v>
      </c>
      <c r="AQ36" s="186">
        <f>AG41</f>
        <v>0.44262295081967212</v>
      </c>
      <c r="AR36" s="112"/>
    </row>
    <row r="37" spans="1:44" s="22" customFormat="1" ht="14.25" customHeight="1" x14ac:dyDescent="0.2">
      <c r="A37" s="63">
        <v>6</v>
      </c>
      <c r="B37" s="223" t="s">
        <v>18</v>
      </c>
      <c r="C37" s="236"/>
      <c r="D37" s="288">
        <v>24</v>
      </c>
      <c r="E37" s="289">
        <v>62</v>
      </c>
      <c r="F37" s="289">
        <v>15</v>
      </c>
      <c r="G37" s="290">
        <v>38</v>
      </c>
      <c r="H37" s="288">
        <v>43</v>
      </c>
      <c r="I37" s="289">
        <v>57</v>
      </c>
      <c r="J37" s="289">
        <v>32</v>
      </c>
      <c r="K37" s="291">
        <v>43</v>
      </c>
      <c r="L37" s="288">
        <v>5</v>
      </c>
      <c r="M37" s="289">
        <v>100</v>
      </c>
      <c r="N37" s="289">
        <v>0</v>
      </c>
      <c r="O37" s="290">
        <v>0</v>
      </c>
      <c r="P37" s="292">
        <v>35</v>
      </c>
      <c r="Q37" s="289">
        <v>67</v>
      </c>
      <c r="R37" s="289">
        <v>17</v>
      </c>
      <c r="S37" s="291">
        <v>33</v>
      </c>
      <c r="T37" s="288">
        <v>53</v>
      </c>
      <c r="U37" s="289">
        <v>56</v>
      </c>
      <c r="V37" s="289">
        <v>42</v>
      </c>
      <c r="W37" s="290">
        <v>44</v>
      </c>
      <c r="X37" s="292">
        <v>58</v>
      </c>
      <c r="Y37" s="289">
        <v>62</v>
      </c>
      <c r="Z37" s="289">
        <v>35</v>
      </c>
      <c r="AA37" s="291">
        <v>38</v>
      </c>
      <c r="AB37" s="288">
        <v>60</v>
      </c>
      <c r="AC37" s="289">
        <v>73</v>
      </c>
      <c r="AD37" s="289">
        <v>22</v>
      </c>
      <c r="AE37" s="290">
        <v>27</v>
      </c>
      <c r="AF37" s="292">
        <v>30</v>
      </c>
      <c r="AG37" s="289">
        <v>49</v>
      </c>
      <c r="AH37" s="289">
        <v>31</v>
      </c>
      <c r="AI37" s="290">
        <v>51</v>
      </c>
      <c r="AJ37" s="20"/>
      <c r="AK37" s="20"/>
      <c r="AL37" s="20"/>
      <c r="AM37" s="20"/>
      <c r="AN37" s="18"/>
      <c r="AO37" s="185" t="str">
        <f>D43</f>
        <v>Ingeniería Civil, Mecánica e Industrial</v>
      </c>
      <c r="AP37" s="185">
        <f>D55</f>
        <v>37</v>
      </c>
      <c r="AQ37" s="186">
        <f>E55</f>
        <v>0.42528735632183906</v>
      </c>
      <c r="AR37" s="112"/>
    </row>
    <row r="38" spans="1:44" s="22" customFormat="1" ht="14.25" customHeight="1" x14ac:dyDescent="0.2">
      <c r="A38" s="63">
        <v>7</v>
      </c>
      <c r="B38" s="223" t="s">
        <v>21</v>
      </c>
      <c r="C38" s="236"/>
      <c r="D38" s="288">
        <v>24</v>
      </c>
      <c r="E38" s="289">
        <v>62</v>
      </c>
      <c r="F38" s="289">
        <v>15</v>
      </c>
      <c r="G38" s="290">
        <v>38</v>
      </c>
      <c r="H38" s="288">
        <v>40</v>
      </c>
      <c r="I38" s="289">
        <v>53</v>
      </c>
      <c r="J38" s="289">
        <v>35</v>
      </c>
      <c r="K38" s="291">
        <v>47</v>
      </c>
      <c r="L38" s="288">
        <v>5</v>
      </c>
      <c r="M38" s="289">
        <v>100</v>
      </c>
      <c r="N38" s="289">
        <v>0</v>
      </c>
      <c r="O38" s="290">
        <v>0</v>
      </c>
      <c r="P38" s="292">
        <v>34</v>
      </c>
      <c r="Q38" s="289">
        <v>65</v>
      </c>
      <c r="R38" s="289">
        <v>18</v>
      </c>
      <c r="S38" s="291">
        <v>35</v>
      </c>
      <c r="T38" s="288">
        <v>51</v>
      </c>
      <c r="U38" s="289">
        <v>54</v>
      </c>
      <c r="V38" s="289">
        <v>44</v>
      </c>
      <c r="W38" s="290">
        <v>46</v>
      </c>
      <c r="X38" s="292">
        <v>53</v>
      </c>
      <c r="Y38" s="289">
        <v>57</v>
      </c>
      <c r="Z38" s="289">
        <v>40</v>
      </c>
      <c r="AA38" s="291">
        <v>43</v>
      </c>
      <c r="AB38" s="288">
        <v>60</v>
      </c>
      <c r="AC38" s="289">
        <v>73</v>
      </c>
      <c r="AD38" s="289">
        <v>22</v>
      </c>
      <c r="AE38" s="290">
        <v>27</v>
      </c>
      <c r="AF38" s="292">
        <v>28</v>
      </c>
      <c r="AG38" s="289">
        <v>46</v>
      </c>
      <c r="AH38" s="289">
        <v>33</v>
      </c>
      <c r="AI38" s="290">
        <v>54</v>
      </c>
      <c r="AJ38" s="20"/>
      <c r="AK38" s="20"/>
      <c r="AL38" s="20"/>
      <c r="AM38" s="20"/>
      <c r="AN38" s="18"/>
      <c r="AO38" s="185" t="str">
        <f>H43</f>
        <v>Negocios</v>
      </c>
      <c r="AP38" s="185">
        <f>H55</f>
        <v>37</v>
      </c>
      <c r="AQ38" s="186">
        <f>I55</f>
        <v>0.44578313253012047</v>
      </c>
      <c r="AR38" s="113"/>
    </row>
    <row r="39" spans="1:44" s="22" customFormat="1" ht="14.25" customHeight="1" x14ac:dyDescent="0.2">
      <c r="A39" s="63">
        <v>8</v>
      </c>
      <c r="B39" s="223" t="s">
        <v>22</v>
      </c>
      <c r="C39" s="236"/>
      <c r="D39" s="288">
        <v>21</v>
      </c>
      <c r="E39" s="289">
        <v>54</v>
      </c>
      <c r="F39" s="289">
        <v>18</v>
      </c>
      <c r="G39" s="290">
        <v>46</v>
      </c>
      <c r="H39" s="288">
        <v>40</v>
      </c>
      <c r="I39" s="289">
        <v>53</v>
      </c>
      <c r="J39" s="289">
        <v>35</v>
      </c>
      <c r="K39" s="291">
        <v>47</v>
      </c>
      <c r="L39" s="288">
        <v>5</v>
      </c>
      <c r="M39" s="289">
        <v>100</v>
      </c>
      <c r="N39" s="289">
        <v>0</v>
      </c>
      <c r="O39" s="290">
        <v>0</v>
      </c>
      <c r="P39" s="292">
        <v>33</v>
      </c>
      <c r="Q39" s="289">
        <v>63</v>
      </c>
      <c r="R39" s="289">
        <v>19</v>
      </c>
      <c r="S39" s="291">
        <v>37</v>
      </c>
      <c r="T39" s="288">
        <v>54</v>
      </c>
      <c r="U39" s="289">
        <v>57</v>
      </c>
      <c r="V39" s="289">
        <v>41</v>
      </c>
      <c r="W39" s="290">
        <v>43</v>
      </c>
      <c r="X39" s="292">
        <v>60</v>
      </c>
      <c r="Y39" s="289">
        <v>65</v>
      </c>
      <c r="Z39" s="289">
        <v>33</v>
      </c>
      <c r="AA39" s="291">
        <v>35</v>
      </c>
      <c r="AB39" s="288">
        <v>57</v>
      </c>
      <c r="AC39" s="289">
        <v>70</v>
      </c>
      <c r="AD39" s="289">
        <v>25</v>
      </c>
      <c r="AE39" s="290">
        <v>30</v>
      </c>
      <c r="AF39" s="292">
        <v>29</v>
      </c>
      <c r="AG39" s="289">
        <v>48</v>
      </c>
      <c r="AH39" s="289">
        <v>32</v>
      </c>
      <c r="AI39" s="290">
        <v>52</v>
      </c>
      <c r="AJ39" s="20"/>
      <c r="AK39" s="20"/>
      <c r="AL39" s="20"/>
      <c r="AM39" s="20"/>
      <c r="AN39" s="18"/>
      <c r="AO39" s="185" t="str">
        <f>L43</f>
        <v>Odontología</v>
      </c>
      <c r="AP39" s="185">
        <f>L55</f>
        <v>36</v>
      </c>
      <c r="AQ39" s="186">
        <f>M55</f>
        <v>0.4044943820224719</v>
      </c>
      <c r="AR39" s="113"/>
    </row>
    <row r="40" spans="1:44" s="22" customFormat="1" ht="15" customHeight="1" thickBot="1" x14ac:dyDescent="0.25">
      <c r="A40" s="65">
        <v>9</v>
      </c>
      <c r="B40" s="245" t="s">
        <v>23</v>
      </c>
      <c r="C40" s="246"/>
      <c r="D40" s="293">
        <v>25</v>
      </c>
      <c r="E40" s="294">
        <v>64</v>
      </c>
      <c r="F40" s="294">
        <v>14</v>
      </c>
      <c r="G40" s="295">
        <v>36</v>
      </c>
      <c r="H40" s="293">
        <v>45</v>
      </c>
      <c r="I40" s="294">
        <v>60</v>
      </c>
      <c r="J40" s="294">
        <v>30</v>
      </c>
      <c r="K40" s="296">
        <v>40</v>
      </c>
      <c r="L40" s="293">
        <v>5</v>
      </c>
      <c r="M40" s="294">
        <v>100</v>
      </c>
      <c r="N40" s="294">
        <v>0</v>
      </c>
      <c r="O40" s="295">
        <v>0</v>
      </c>
      <c r="P40" s="297">
        <v>34</v>
      </c>
      <c r="Q40" s="294">
        <v>65</v>
      </c>
      <c r="R40" s="294">
        <v>18</v>
      </c>
      <c r="S40" s="296">
        <v>35</v>
      </c>
      <c r="T40" s="293">
        <v>61</v>
      </c>
      <c r="U40" s="294">
        <v>64</v>
      </c>
      <c r="V40" s="294">
        <v>34</v>
      </c>
      <c r="W40" s="295">
        <v>36</v>
      </c>
      <c r="X40" s="297">
        <v>55</v>
      </c>
      <c r="Y40" s="294">
        <v>59</v>
      </c>
      <c r="Z40" s="294">
        <v>38</v>
      </c>
      <c r="AA40" s="296">
        <v>41</v>
      </c>
      <c r="AB40" s="293">
        <v>58</v>
      </c>
      <c r="AC40" s="294">
        <v>71</v>
      </c>
      <c r="AD40" s="294">
        <v>24</v>
      </c>
      <c r="AE40" s="295">
        <v>29</v>
      </c>
      <c r="AF40" s="297">
        <v>29</v>
      </c>
      <c r="AG40" s="294">
        <v>48</v>
      </c>
      <c r="AH40" s="294">
        <v>32</v>
      </c>
      <c r="AI40" s="295">
        <v>52</v>
      </c>
      <c r="AJ40" s="20"/>
      <c r="AK40" s="20"/>
      <c r="AL40" s="20"/>
      <c r="AM40" s="20"/>
      <c r="AN40" s="18"/>
      <c r="AO40" s="185" t="str">
        <f>P43</f>
        <v>Turismo</v>
      </c>
      <c r="AP40" s="185">
        <f>P55</f>
        <v>21</v>
      </c>
      <c r="AQ40" s="186">
        <f>Q55</f>
        <v>0.40384615384615385</v>
      </c>
      <c r="AR40" s="113"/>
    </row>
    <row r="41" spans="1:44" s="23" customFormat="1" ht="17.25" customHeight="1" thickBot="1" x14ac:dyDescent="0.3">
      <c r="A41" s="215" t="s">
        <v>10</v>
      </c>
      <c r="B41" s="216"/>
      <c r="C41" s="217"/>
      <c r="D41" s="298">
        <v>17</v>
      </c>
      <c r="E41" s="299">
        <f>D41/G29</f>
        <v>0.4358974358974359</v>
      </c>
      <c r="F41" s="26"/>
      <c r="G41" s="300"/>
      <c r="H41" s="298">
        <v>36</v>
      </c>
      <c r="I41" s="299">
        <f>H41/K29</f>
        <v>0.48</v>
      </c>
      <c r="J41" s="25"/>
      <c r="K41" s="17"/>
      <c r="L41" s="298">
        <v>5</v>
      </c>
      <c r="M41" s="299">
        <f>L41/O29</f>
        <v>1</v>
      </c>
      <c r="N41" s="25"/>
      <c r="O41" s="17"/>
      <c r="P41" s="298">
        <v>31</v>
      </c>
      <c r="Q41" s="299">
        <f>P41/S29</f>
        <v>0.59615384615384615</v>
      </c>
      <c r="R41" s="25"/>
      <c r="S41" s="17"/>
      <c r="T41" s="298">
        <v>44</v>
      </c>
      <c r="U41" s="299">
        <f>T41/W29</f>
        <v>0.4631578947368421</v>
      </c>
      <c r="V41" s="25"/>
      <c r="W41" s="17"/>
      <c r="X41" s="298">
        <v>44</v>
      </c>
      <c r="Y41" s="299">
        <f>X41/AA29</f>
        <v>0.4731182795698925</v>
      </c>
      <c r="Z41" s="25"/>
      <c r="AA41" s="17"/>
      <c r="AB41" s="298">
        <v>46</v>
      </c>
      <c r="AC41" s="299">
        <f>AB41/AE29</f>
        <v>0.56097560975609762</v>
      </c>
      <c r="AD41" s="25"/>
      <c r="AE41" s="17"/>
      <c r="AF41" s="298">
        <v>27</v>
      </c>
      <c r="AG41" s="299">
        <f>AF41/AI29</f>
        <v>0.44262295081967212</v>
      </c>
      <c r="AH41" s="25"/>
      <c r="AI41" s="17"/>
      <c r="AJ41" s="103"/>
      <c r="AK41" s="89"/>
      <c r="AL41" s="90"/>
      <c r="AM41" s="90"/>
      <c r="AN41" s="114"/>
      <c r="AO41" s="185" t="str">
        <f>T43</f>
        <v>Veterinaria</v>
      </c>
      <c r="AP41" s="185">
        <f>T55</f>
        <v>31</v>
      </c>
      <c r="AQ41" s="186">
        <f>U55</f>
        <v>0.57407407407407407</v>
      </c>
      <c r="AR41" s="115"/>
    </row>
    <row r="42" spans="1:44" s="22" customFormat="1" ht="29.25" thickBot="1" x14ac:dyDescent="0.25">
      <c r="A42" s="18"/>
      <c r="B42" s="19"/>
      <c r="C42" s="18"/>
      <c r="D42" s="20"/>
      <c r="E42" s="21"/>
      <c r="F42" s="20"/>
      <c r="G42" s="21"/>
      <c r="H42" s="51"/>
      <c r="I42" s="21"/>
      <c r="J42" s="20"/>
      <c r="K42" s="21"/>
      <c r="L42" s="20"/>
      <c r="M42" s="21"/>
      <c r="N42" s="20"/>
      <c r="O42" s="21"/>
      <c r="P42" s="20"/>
      <c r="Q42" s="21"/>
      <c r="R42" s="20"/>
      <c r="S42" s="21"/>
      <c r="T42" s="20"/>
      <c r="U42" s="21"/>
      <c r="V42" s="20"/>
      <c r="W42" s="21"/>
      <c r="X42" s="20"/>
      <c r="Y42" s="21"/>
      <c r="Z42" s="20"/>
      <c r="AA42" s="21"/>
      <c r="AB42" s="20"/>
      <c r="AC42" s="21"/>
      <c r="AD42" s="20"/>
      <c r="AE42" s="21"/>
      <c r="AF42" s="20"/>
      <c r="AG42" s="21"/>
      <c r="AH42" s="20"/>
      <c r="AI42" s="21"/>
      <c r="AJ42" s="20"/>
      <c r="AK42" s="21"/>
      <c r="AL42" s="20"/>
      <c r="AM42" s="21"/>
      <c r="AN42" s="18"/>
      <c r="AO42" s="183" t="str">
        <f>X43</f>
        <v>Formación Integral Campestre</v>
      </c>
      <c r="AP42" s="183">
        <f>X55</f>
        <v>4</v>
      </c>
      <c r="AQ42" s="184">
        <f>Y55</f>
        <v>1</v>
      </c>
      <c r="AR42" s="113"/>
    </row>
    <row r="43" spans="1:44" s="27" customFormat="1" ht="45" customHeight="1" thickBot="1" x14ac:dyDescent="0.25">
      <c r="D43" s="218" t="s">
        <v>84</v>
      </c>
      <c r="E43" s="219"/>
      <c r="F43" s="177" t="s">
        <v>1</v>
      </c>
      <c r="G43" s="179">
        <v>87</v>
      </c>
      <c r="H43" s="218" t="s">
        <v>83</v>
      </c>
      <c r="I43" s="219"/>
      <c r="J43" s="177" t="s">
        <v>1</v>
      </c>
      <c r="K43" s="194">
        <v>83</v>
      </c>
      <c r="L43" s="247" t="s">
        <v>12</v>
      </c>
      <c r="M43" s="219"/>
      <c r="N43" s="177" t="s">
        <v>1</v>
      </c>
      <c r="O43" s="179">
        <v>89</v>
      </c>
      <c r="P43" s="218" t="s">
        <v>13</v>
      </c>
      <c r="Q43" s="219"/>
      <c r="R43" s="177" t="s">
        <v>1</v>
      </c>
      <c r="S43" s="178">
        <v>52</v>
      </c>
      <c r="T43" s="247" t="s">
        <v>14</v>
      </c>
      <c r="U43" s="219"/>
      <c r="V43" s="177" t="s">
        <v>1</v>
      </c>
      <c r="W43" s="179">
        <v>54</v>
      </c>
      <c r="X43" s="218" t="s">
        <v>52</v>
      </c>
      <c r="Y43" s="219"/>
      <c r="Z43" s="177" t="s">
        <v>1</v>
      </c>
      <c r="AA43" s="178">
        <v>4</v>
      </c>
      <c r="AB43" s="247" t="s">
        <v>95</v>
      </c>
      <c r="AC43" s="219"/>
      <c r="AD43" s="177" t="s">
        <v>1</v>
      </c>
      <c r="AE43" s="179">
        <v>42</v>
      </c>
      <c r="AF43" s="218" t="s">
        <v>87</v>
      </c>
      <c r="AG43" s="219"/>
      <c r="AH43" s="177" t="s">
        <v>1</v>
      </c>
      <c r="AI43" s="178">
        <v>50</v>
      </c>
      <c r="AJ43" s="268"/>
      <c r="AK43" s="268"/>
      <c r="AL43" s="199"/>
      <c r="AM43" s="109"/>
      <c r="AN43" s="110"/>
      <c r="AO43" s="185" t="str">
        <f>AB43</f>
        <v>Ciencias Sociales y Humanidades Salamanca</v>
      </c>
      <c r="AP43" s="185">
        <f>AB55</f>
        <v>25</v>
      </c>
      <c r="AQ43" s="186">
        <f>AC55</f>
        <v>0.59523809523809523</v>
      </c>
      <c r="AR43" s="116"/>
    </row>
    <row r="44" spans="1:44" s="22" customFormat="1" ht="15.75" customHeight="1" thickBot="1" x14ac:dyDescent="0.25">
      <c r="D44" s="227" t="s">
        <v>5</v>
      </c>
      <c r="E44" s="228"/>
      <c r="F44" s="225" t="s">
        <v>6</v>
      </c>
      <c r="G44" s="226"/>
      <c r="H44" s="227" t="s">
        <v>5</v>
      </c>
      <c r="I44" s="228"/>
      <c r="J44" s="225" t="s">
        <v>6</v>
      </c>
      <c r="K44" s="229"/>
      <c r="L44" s="226" t="s">
        <v>5</v>
      </c>
      <c r="M44" s="228"/>
      <c r="N44" s="225" t="s">
        <v>6</v>
      </c>
      <c r="O44" s="226"/>
      <c r="P44" s="227" t="s">
        <v>5</v>
      </c>
      <c r="Q44" s="228"/>
      <c r="R44" s="225" t="s">
        <v>6</v>
      </c>
      <c r="S44" s="229"/>
      <c r="T44" s="226" t="s">
        <v>5</v>
      </c>
      <c r="U44" s="228"/>
      <c r="V44" s="225" t="s">
        <v>6</v>
      </c>
      <c r="W44" s="226"/>
      <c r="X44" s="227" t="s">
        <v>5</v>
      </c>
      <c r="Y44" s="228"/>
      <c r="Z44" s="225" t="s">
        <v>6</v>
      </c>
      <c r="AA44" s="229"/>
      <c r="AB44" s="226" t="s">
        <v>5</v>
      </c>
      <c r="AC44" s="228"/>
      <c r="AD44" s="225" t="s">
        <v>6</v>
      </c>
      <c r="AE44" s="226"/>
      <c r="AF44" s="227" t="s">
        <v>5</v>
      </c>
      <c r="AG44" s="228"/>
      <c r="AH44" s="225" t="s">
        <v>6</v>
      </c>
      <c r="AI44" s="229"/>
      <c r="AJ44" s="267"/>
      <c r="AK44" s="267"/>
      <c r="AL44" s="267"/>
      <c r="AM44" s="267"/>
      <c r="AN44" s="18"/>
      <c r="AO44" s="185" t="str">
        <f>AF43</f>
        <v>Facultad de Negocios Salamanca</v>
      </c>
      <c r="AP44" s="185">
        <f>AF55</f>
        <v>30</v>
      </c>
      <c r="AQ44" s="186">
        <f>AG55</f>
        <v>0.6</v>
      </c>
      <c r="AR44" s="113"/>
    </row>
    <row r="45" spans="1:44" s="22" customFormat="1" ht="15.75" thickBot="1" x14ac:dyDescent="0.25">
      <c r="A45" s="237" t="s">
        <v>7</v>
      </c>
      <c r="B45" s="238"/>
      <c r="C45" s="239"/>
      <c r="D45" s="81" t="s">
        <v>8</v>
      </c>
      <c r="E45" s="82" t="s">
        <v>9</v>
      </c>
      <c r="F45" s="82" t="s">
        <v>8</v>
      </c>
      <c r="G45" s="149" t="s">
        <v>9</v>
      </c>
      <c r="H45" s="81" t="s">
        <v>8</v>
      </c>
      <c r="I45" s="82" t="s">
        <v>9</v>
      </c>
      <c r="J45" s="82" t="s">
        <v>8</v>
      </c>
      <c r="K45" s="83" t="s">
        <v>9</v>
      </c>
      <c r="L45" s="99" t="s">
        <v>8</v>
      </c>
      <c r="M45" s="82" t="s">
        <v>9</v>
      </c>
      <c r="N45" s="82" t="s">
        <v>8</v>
      </c>
      <c r="O45" s="149" t="s">
        <v>9</v>
      </c>
      <c r="P45" s="81" t="s">
        <v>8</v>
      </c>
      <c r="Q45" s="82" t="s">
        <v>9</v>
      </c>
      <c r="R45" s="82" t="s">
        <v>8</v>
      </c>
      <c r="S45" s="83" t="s">
        <v>9</v>
      </c>
      <c r="T45" s="99" t="s">
        <v>8</v>
      </c>
      <c r="U45" s="82" t="s">
        <v>9</v>
      </c>
      <c r="V45" s="82" t="s">
        <v>8</v>
      </c>
      <c r="W45" s="149" t="s">
        <v>9</v>
      </c>
      <c r="X45" s="150" t="s">
        <v>8</v>
      </c>
      <c r="Y45" s="79" t="s">
        <v>9</v>
      </c>
      <c r="Z45" s="79" t="s">
        <v>8</v>
      </c>
      <c r="AA45" s="80" t="s">
        <v>9</v>
      </c>
      <c r="AB45" s="99" t="s">
        <v>8</v>
      </c>
      <c r="AC45" s="82" t="s">
        <v>9</v>
      </c>
      <c r="AD45" s="82" t="s">
        <v>8</v>
      </c>
      <c r="AE45" s="149" t="s">
        <v>9</v>
      </c>
      <c r="AF45" s="81" t="s">
        <v>8</v>
      </c>
      <c r="AG45" s="82" t="s">
        <v>9</v>
      </c>
      <c r="AH45" s="82" t="s">
        <v>8</v>
      </c>
      <c r="AI45" s="83" t="s">
        <v>9</v>
      </c>
      <c r="AJ45" s="88"/>
      <c r="AK45" s="88"/>
      <c r="AL45" s="88"/>
      <c r="AM45" s="88"/>
      <c r="AN45" s="18"/>
      <c r="AO45" s="185" t="str">
        <f>D57</f>
        <v>Ingenierías Salamanca</v>
      </c>
      <c r="AP45" s="185">
        <f>D69</f>
        <v>4</v>
      </c>
      <c r="AQ45" s="186">
        <f>E69</f>
        <v>0.16</v>
      </c>
      <c r="AR45" s="113"/>
    </row>
    <row r="46" spans="1:44" s="22" customFormat="1" x14ac:dyDescent="0.2">
      <c r="A46" s="62">
        <v>1</v>
      </c>
      <c r="B46" s="211" t="s">
        <v>15</v>
      </c>
      <c r="C46" s="235"/>
      <c r="D46" s="288">
        <v>68</v>
      </c>
      <c r="E46" s="289">
        <v>78</v>
      </c>
      <c r="F46" s="289">
        <v>19</v>
      </c>
      <c r="G46" s="291">
        <v>22</v>
      </c>
      <c r="H46" s="288">
        <v>56</v>
      </c>
      <c r="I46" s="289">
        <v>67</v>
      </c>
      <c r="J46" s="289">
        <v>27</v>
      </c>
      <c r="K46" s="290">
        <v>33</v>
      </c>
      <c r="L46" s="292">
        <v>81</v>
      </c>
      <c r="M46" s="289">
        <v>91</v>
      </c>
      <c r="N46" s="289">
        <v>8</v>
      </c>
      <c r="O46" s="291">
        <v>9</v>
      </c>
      <c r="P46" s="288">
        <v>38</v>
      </c>
      <c r="Q46" s="289">
        <v>73</v>
      </c>
      <c r="R46" s="289">
        <v>14</v>
      </c>
      <c r="S46" s="290">
        <v>27</v>
      </c>
      <c r="T46" s="292">
        <v>48</v>
      </c>
      <c r="U46" s="289">
        <v>89</v>
      </c>
      <c r="V46" s="289">
        <v>6</v>
      </c>
      <c r="W46" s="291">
        <v>11</v>
      </c>
      <c r="X46" s="288">
        <v>6</v>
      </c>
      <c r="Y46" s="289">
        <v>86</v>
      </c>
      <c r="Z46" s="289">
        <v>1</v>
      </c>
      <c r="AA46" s="290">
        <v>14</v>
      </c>
      <c r="AB46" s="292">
        <v>36</v>
      </c>
      <c r="AC46" s="289">
        <v>86</v>
      </c>
      <c r="AD46" s="289">
        <v>6</v>
      </c>
      <c r="AE46" s="291">
        <v>14</v>
      </c>
      <c r="AF46" s="288">
        <v>47</v>
      </c>
      <c r="AG46" s="289">
        <v>94</v>
      </c>
      <c r="AH46" s="289">
        <v>3</v>
      </c>
      <c r="AI46" s="290">
        <v>6</v>
      </c>
      <c r="AJ46" s="91"/>
      <c r="AK46" s="91"/>
      <c r="AL46" s="91"/>
      <c r="AM46" s="91"/>
      <c r="AN46" s="18"/>
      <c r="AO46" s="185" t="str">
        <f>H57</f>
        <v>Preparatoria Américas</v>
      </c>
      <c r="AP46" s="185">
        <f>H69</f>
        <v>20</v>
      </c>
      <c r="AQ46" s="186">
        <f>I69</f>
        <v>0.58823529411764708</v>
      </c>
      <c r="AR46" s="113"/>
    </row>
    <row r="47" spans="1:44" s="22" customFormat="1" x14ac:dyDescent="0.2">
      <c r="A47" s="63">
        <v>2</v>
      </c>
      <c r="B47" s="221" t="s">
        <v>16</v>
      </c>
      <c r="C47" s="234"/>
      <c r="D47" s="288">
        <v>65</v>
      </c>
      <c r="E47" s="289">
        <v>75</v>
      </c>
      <c r="F47" s="289">
        <v>22</v>
      </c>
      <c r="G47" s="291">
        <v>25</v>
      </c>
      <c r="H47" s="288">
        <v>54</v>
      </c>
      <c r="I47" s="289">
        <v>65</v>
      </c>
      <c r="J47" s="289">
        <v>29</v>
      </c>
      <c r="K47" s="290">
        <v>35</v>
      </c>
      <c r="L47" s="292">
        <v>73</v>
      </c>
      <c r="M47" s="289">
        <v>82</v>
      </c>
      <c r="N47" s="289">
        <v>16</v>
      </c>
      <c r="O47" s="291">
        <v>18</v>
      </c>
      <c r="P47" s="288">
        <v>37</v>
      </c>
      <c r="Q47" s="289">
        <v>71</v>
      </c>
      <c r="R47" s="289">
        <v>15</v>
      </c>
      <c r="S47" s="290">
        <v>29</v>
      </c>
      <c r="T47" s="292">
        <v>47</v>
      </c>
      <c r="U47" s="289">
        <v>87</v>
      </c>
      <c r="V47" s="289">
        <v>7</v>
      </c>
      <c r="W47" s="291">
        <v>13</v>
      </c>
      <c r="X47" s="288">
        <v>6</v>
      </c>
      <c r="Y47" s="289">
        <v>86</v>
      </c>
      <c r="Z47" s="289">
        <v>1</v>
      </c>
      <c r="AA47" s="290">
        <v>14</v>
      </c>
      <c r="AB47" s="292">
        <v>35</v>
      </c>
      <c r="AC47" s="289">
        <v>83</v>
      </c>
      <c r="AD47" s="289">
        <v>7</v>
      </c>
      <c r="AE47" s="291">
        <v>17</v>
      </c>
      <c r="AF47" s="288">
        <v>45</v>
      </c>
      <c r="AG47" s="289">
        <v>90</v>
      </c>
      <c r="AH47" s="289">
        <v>5</v>
      </c>
      <c r="AI47" s="290">
        <v>10</v>
      </c>
      <c r="AJ47" s="91"/>
      <c r="AK47" s="91"/>
      <c r="AL47" s="91"/>
      <c r="AM47" s="91"/>
      <c r="AN47" s="18"/>
      <c r="AO47" s="185" t="str">
        <f>L57</f>
        <v>Preparatoria JAT</v>
      </c>
      <c r="AP47" s="185">
        <f>L69</f>
        <v>25</v>
      </c>
      <c r="AQ47" s="186">
        <f>M69</f>
        <v>0.53191489361702127</v>
      </c>
      <c r="AR47" s="112"/>
    </row>
    <row r="48" spans="1:44" s="22" customFormat="1" x14ac:dyDescent="0.2">
      <c r="A48" s="63">
        <v>3</v>
      </c>
      <c r="B48" s="221" t="s">
        <v>17</v>
      </c>
      <c r="C48" s="234"/>
      <c r="D48" s="288">
        <v>51</v>
      </c>
      <c r="E48" s="289">
        <v>59</v>
      </c>
      <c r="F48" s="289">
        <v>36</v>
      </c>
      <c r="G48" s="291">
        <v>41</v>
      </c>
      <c r="H48" s="288">
        <v>44</v>
      </c>
      <c r="I48" s="289">
        <v>53</v>
      </c>
      <c r="J48" s="289">
        <v>39</v>
      </c>
      <c r="K48" s="290">
        <v>47</v>
      </c>
      <c r="L48" s="292">
        <v>52</v>
      </c>
      <c r="M48" s="289">
        <v>58</v>
      </c>
      <c r="N48" s="289">
        <v>37</v>
      </c>
      <c r="O48" s="291">
        <v>42</v>
      </c>
      <c r="P48" s="288">
        <v>26</v>
      </c>
      <c r="Q48" s="289">
        <v>50</v>
      </c>
      <c r="R48" s="289">
        <v>26</v>
      </c>
      <c r="S48" s="290">
        <v>50</v>
      </c>
      <c r="T48" s="292">
        <v>37</v>
      </c>
      <c r="U48" s="289">
        <v>69</v>
      </c>
      <c r="V48" s="289">
        <v>17</v>
      </c>
      <c r="W48" s="291">
        <v>31</v>
      </c>
      <c r="X48" s="288">
        <v>6</v>
      </c>
      <c r="Y48" s="289">
        <v>86</v>
      </c>
      <c r="Z48" s="289">
        <v>1</v>
      </c>
      <c r="AA48" s="290">
        <v>14</v>
      </c>
      <c r="AB48" s="292">
        <v>30</v>
      </c>
      <c r="AC48" s="289">
        <v>71</v>
      </c>
      <c r="AD48" s="289">
        <v>12</v>
      </c>
      <c r="AE48" s="291">
        <v>29</v>
      </c>
      <c r="AF48" s="288">
        <v>42</v>
      </c>
      <c r="AG48" s="289">
        <v>84</v>
      </c>
      <c r="AH48" s="289">
        <v>8</v>
      </c>
      <c r="AI48" s="290">
        <v>16</v>
      </c>
      <c r="AJ48" s="91"/>
      <c r="AK48" s="91"/>
      <c r="AL48" s="91"/>
      <c r="AM48" s="91"/>
      <c r="AN48" s="18"/>
      <c r="AO48" s="185" t="str">
        <f>P57</f>
        <v>Preparatoria Salamanca</v>
      </c>
      <c r="AP48" s="185">
        <f>P69</f>
        <v>11</v>
      </c>
      <c r="AQ48" s="186">
        <f>Q69</f>
        <v>0.6875</v>
      </c>
      <c r="AR48" s="112"/>
    </row>
    <row r="49" spans="1:44" s="22" customFormat="1" x14ac:dyDescent="0.2">
      <c r="A49" s="63">
        <v>4</v>
      </c>
      <c r="B49" s="223" t="s">
        <v>19</v>
      </c>
      <c r="C49" s="236"/>
      <c r="D49" s="288">
        <v>47</v>
      </c>
      <c r="E49" s="289">
        <v>54</v>
      </c>
      <c r="F49" s="289">
        <v>40</v>
      </c>
      <c r="G49" s="291">
        <v>46</v>
      </c>
      <c r="H49" s="288">
        <v>44</v>
      </c>
      <c r="I49" s="289">
        <v>53</v>
      </c>
      <c r="J49" s="289">
        <v>39</v>
      </c>
      <c r="K49" s="290">
        <v>47</v>
      </c>
      <c r="L49" s="292">
        <v>52</v>
      </c>
      <c r="M49" s="289">
        <v>58</v>
      </c>
      <c r="N49" s="289">
        <v>37</v>
      </c>
      <c r="O49" s="291">
        <v>42</v>
      </c>
      <c r="P49" s="288">
        <v>25</v>
      </c>
      <c r="Q49" s="289">
        <v>48</v>
      </c>
      <c r="R49" s="289">
        <v>27</v>
      </c>
      <c r="S49" s="290">
        <v>52</v>
      </c>
      <c r="T49" s="292">
        <v>38</v>
      </c>
      <c r="U49" s="289">
        <v>70</v>
      </c>
      <c r="V49" s="289">
        <v>16</v>
      </c>
      <c r="W49" s="291">
        <v>30</v>
      </c>
      <c r="X49" s="288">
        <v>6</v>
      </c>
      <c r="Y49" s="289">
        <v>86</v>
      </c>
      <c r="Z49" s="289">
        <v>1</v>
      </c>
      <c r="AA49" s="290">
        <v>14</v>
      </c>
      <c r="AB49" s="292">
        <v>29</v>
      </c>
      <c r="AC49" s="289">
        <v>69</v>
      </c>
      <c r="AD49" s="289">
        <v>13</v>
      </c>
      <c r="AE49" s="291">
        <v>31</v>
      </c>
      <c r="AF49" s="288">
        <v>34</v>
      </c>
      <c r="AG49" s="289">
        <v>68</v>
      </c>
      <c r="AH49" s="289">
        <v>16</v>
      </c>
      <c r="AI49" s="290">
        <v>32</v>
      </c>
      <c r="AJ49" s="91"/>
      <c r="AK49" s="91"/>
      <c r="AL49" s="91"/>
      <c r="AM49" s="91"/>
      <c r="AN49" s="18"/>
      <c r="AO49" s="185" t="str">
        <f>T57</f>
        <v>Preparatoria San Fco</v>
      </c>
      <c r="AP49" s="185">
        <f>T69</f>
        <v>14</v>
      </c>
      <c r="AQ49" s="186">
        <f>U69</f>
        <v>0.63636363636363635</v>
      </c>
      <c r="AR49" s="112"/>
    </row>
    <row r="50" spans="1:44" s="22" customFormat="1" x14ac:dyDescent="0.2">
      <c r="A50" s="63">
        <v>5</v>
      </c>
      <c r="B50" s="221" t="s">
        <v>20</v>
      </c>
      <c r="C50" s="234"/>
      <c r="D50" s="288">
        <v>47</v>
      </c>
      <c r="E50" s="289">
        <v>54</v>
      </c>
      <c r="F50" s="289">
        <v>40</v>
      </c>
      <c r="G50" s="291">
        <v>46</v>
      </c>
      <c r="H50" s="288">
        <v>44</v>
      </c>
      <c r="I50" s="289">
        <v>53</v>
      </c>
      <c r="J50" s="289">
        <v>39</v>
      </c>
      <c r="K50" s="290">
        <v>47</v>
      </c>
      <c r="L50" s="292">
        <v>49</v>
      </c>
      <c r="M50" s="289">
        <v>55</v>
      </c>
      <c r="N50" s="289">
        <v>40</v>
      </c>
      <c r="O50" s="291">
        <v>45</v>
      </c>
      <c r="P50" s="288">
        <v>25</v>
      </c>
      <c r="Q50" s="289">
        <v>48</v>
      </c>
      <c r="R50" s="289">
        <v>27</v>
      </c>
      <c r="S50" s="290">
        <v>52</v>
      </c>
      <c r="T50" s="292">
        <v>34</v>
      </c>
      <c r="U50" s="289">
        <v>63</v>
      </c>
      <c r="V50" s="289">
        <v>20</v>
      </c>
      <c r="W50" s="291">
        <v>37</v>
      </c>
      <c r="X50" s="288">
        <v>4</v>
      </c>
      <c r="Y50" s="289">
        <v>57</v>
      </c>
      <c r="Z50" s="289">
        <v>3</v>
      </c>
      <c r="AA50" s="290">
        <v>43</v>
      </c>
      <c r="AB50" s="292">
        <v>28</v>
      </c>
      <c r="AC50" s="289">
        <v>67</v>
      </c>
      <c r="AD50" s="289">
        <v>14</v>
      </c>
      <c r="AE50" s="291">
        <v>33</v>
      </c>
      <c r="AF50" s="288">
        <v>39</v>
      </c>
      <c r="AG50" s="289">
        <v>78</v>
      </c>
      <c r="AH50" s="289">
        <v>11</v>
      </c>
      <c r="AI50" s="290">
        <v>22</v>
      </c>
      <c r="AJ50" s="91"/>
      <c r="AK50" s="91"/>
      <c r="AL50" s="91"/>
      <c r="AM50" s="91"/>
      <c r="AN50" s="18"/>
      <c r="AO50" s="185" t="str">
        <f>X57</f>
        <v>Secundaria San Fco</v>
      </c>
      <c r="AP50" s="185">
        <f>X69</f>
        <v>29</v>
      </c>
      <c r="AQ50" s="186">
        <f>Y69</f>
        <v>0.59183673469387754</v>
      </c>
      <c r="AR50" s="112"/>
    </row>
    <row r="51" spans="1:44" s="22" customFormat="1" x14ac:dyDescent="0.2">
      <c r="A51" s="63">
        <v>6</v>
      </c>
      <c r="B51" s="221" t="s">
        <v>18</v>
      </c>
      <c r="C51" s="234"/>
      <c r="D51" s="288">
        <v>46</v>
      </c>
      <c r="E51" s="289">
        <v>53</v>
      </c>
      <c r="F51" s="289">
        <v>41</v>
      </c>
      <c r="G51" s="291">
        <v>47</v>
      </c>
      <c r="H51" s="288">
        <v>43</v>
      </c>
      <c r="I51" s="289">
        <v>52</v>
      </c>
      <c r="J51" s="289">
        <v>40</v>
      </c>
      <c r="K51" s="290">
        <v>48</v>
      </c>
      <c r="L51" s="292">
        <v>50</v>
      </c>
      <c r="M51" s="289">
        <v>56</v>
      </c>
      <c r="N51" s="289">
        <v>39</v>
      </c>
      <c r="O51" s="291">
        <v>44</v>
      </c>
      <c r="P51" s="288">
        <v>24</v>
      </c>
      <c r="Q51" s="289">
        <v>46</v>
      </c>
      <c r="R51" s="289">
        <v>28</v>
      </c>
      <c r="S51" s="290">
        <v>54</v>
      </c>
      <c r="T51" s="292">
        <v>35</v>
      </c>
      <c r="U51" s="289">
        <v>65</v>
      </c>
      <c r="V51" s="289">
        <v>19</v>
      </c>
      <c r="W51" s="291">
        <v>35</v>
      </c>
      <c r="X51" s="288">
        <v>5</v>
      </c>
      <c r="Y51" s="289">
        <v>71</v>
      </c>
      <c r="Z51" s="289">
        <v>2</v>
      </c>
      <c r="AA51" s="290">
        <v>29</v>
      </c>
      <c r="AB51" s="292">
        <v>30</v>
      </c>
      <c r="AC51" s="289">
        <v>71</v>
      </c>
      <c r="AD51" s="289">
        <v>12</v>
      </c>
      <c r="AE51" s="291">
        <v>29</v>
      </c>
      <c r="AF51" s="288">
        <v>38</v>
      </c>
      <c r="AG51" s="289">
        <v>76</v>
      </c>
      <c r="AH51" s="289">
        <v>12</v>
      </c>
      <c r="AI51" s="290">
        <v>24</v>
      </c>
      <c r="AJ51" s="91"/>
      <c r="AK51" s="91"/>
      <c r="AL51" s="91"/>
      <c r="AM51" s="91"/>
      <c r="AN51" s="18"/>
      <c r="AO51" s="187"/>
      <c r="AP51" s="187"/>
      <c r="AQ51" s="187"/>
      <c r="AR51" s="112"/>
    </row>
    <row r="52" spans="1:44" s="22" customFormat="1" x14ac:dyDescent="0.2">
      <c r="A52" s="63">
        <v>7</v>
      </c>
      <c r="B52" s="221" t="s">
        <v>21</v>
      </c>
      <c r="C52" s="234"/>
      <c r="D52" s="288">
        <v>41</v>
      </c>
      <c r="E52" s="289">
        <v>47</v>
      </c>
      <c r="F52" s="289">
        <v>46</v>
      </c>
      <c r="G52" s="291">
        <v>53</v>
      </c>
      <c r="H52" s="288">
        <v>43</v>
      </c>
      <c r="I52" s="289">
        <v>52</v>
      </c>
      <c r="J52" s="289">
        <v>40</v>
      </c>
      <c r="K52" s="290">
        <v>48</v>
      </c>
      <c r="L52" s="292">
        <v>51</v>
      </c>
      <c r="M52" s="289">
        <v>57</v>
      </c>
      <c r="N52" s="289">
        <v>38</v>
      </c>
      <c r="O52" s="291">
        <v>43</v>
      </c>
      <c r="P52" s="288">
        <v>24</v>
      </c>
      <c r="Q52" s="289">
        <v>46</v>
      </c>
      <c r="R52" s="289">
        <v>28</v>
      </c>
      <c r="S52" s="290">
        <v>54</v>
      </c>
      <c r="T52" s="292">
        <v>38</v>
      </c>
      <c r="U52" s="289">
        <v>70</v>
      </c>
      <c r="V52" s="289">
        <v>16</v>
      </c>
      <c r="W52" s="291">
        <v>30</v>
      </c>
      <c r="X52" s="288">
        <v>4</v>
      </c>
      <c r="Y52" s="289">
        <v>57</v>
      </c>
      <c r="Z52" s="289">
        <v>3</v>
      </c>
      <c r="AA52" s="290">
        <v>43</v>
      </c>
      <c r="AB52" s="292">
        <v>27</v>
      </c>
      <c r="AC52" s="289">
        <v>64</v>
      </c>
      <c r="AD52" s="289">
        <v>15</v>
      </c>
      <c r="AE52" s="291">
        <v>36</v>
      </c>
      <c r="AF52" s="288">
        <v>37</v>
      </c>
      <c r="AG52" s="289">
        <v>74</v>
      </c>
      <c r="AH52" s="289">
        <v>13</v>
      </c>
      <c r="AI52" s="290">
        <v>26</v>
      </c>
      <c r="AJ52" s="91"/>
      <c r="AK52" s="91"/>
      <c r="AL52" s="91"/>
      <c r="AM52" s="91"/>
      <c r="AN52" s="18"/>
      <c r="AO52" s="185"/>
      <c r="AP52" s="185"/>
      <c r="AQ52" s="186"/>
      <c r="AR52" s="112"/>
    </row>
    <row r="53" spans="1:44" s="22" customFormat="1" x14ac:dyDescent="0.2">
      <c r="A53" s="63">
        <v>8</v>
      </c>
      <c r="B53" s="221" t="s">
        <v>22</v>
      </c>
      <c r="C53" s="234"/>
      <c r="D53" s="288">
        <v>43</v>
      </c>
      <c r="E53" s="289">
        <v>49</v>
      </c>
      <c r="F53" s="289">
        <v>44</v>
      </c>
      <c r="G53" s="291">
        <v>51</v>
      </c>
      <c r="H53" s="288">
        <v>42</v>
      </c>
      <c r="I53" s="289">
        <v>51</v>
      </c>
      <c r="J53" s="289">
        <v>41</v>
      </c>
      <c r="K53" s="290">
        <v>49</v>
      </c>
      <c r="L53" s="292">
        <v>48</v>
      </c>
      <c r="M53" s="289">
        <v>54</v>
      </c>
      <c r="N53" s="289">
        <v>41</v>
      </c>
      <c r="O53" s="291">
        <v>46</v>
      </c>
      <c r="P53" s="288">
        <v>26</v>
      </c>
      <c r="Q53" s="289">
        <v>50</v>
      </c>
      <c r="R53" s="289">
        <v>26</v>
      </c>
      <c r="S53" s="290">
        <v>50</v>
      </c>
      <c r="T53" s="292">
        <v>34</v>
      </c>
      <c r="U53" s="289">
        <v>63</v>
      </c>
      <c r="V53" s="289">
        <v>20</v>
      </c>
      <c r="W53" s="291">
        <v>37</v>
      </c>
      <c r="X53" s="288">
        <v>4</v>
      </c>
      <c r="Y53" s="289">
        <v>57</v>
      </c>
      <c r="Z53" s="289">
        <v>3</v>
      </c>
      <c r="AA53" s="290">
        <v>43</v>
      </c>
      <c r="AB53" s="292">
        <v>27</v>
      </c>
      <c r="AC53" s="289">
        <v>64</v>
      </c>
      <c r="AD53" s="289">
        <v>15</v>
      </c>
      <c r="AE53" s="291">
        <v>36</v>
      </c>
      <c r="AF53" s="288">
        <v>35</v>
      </c>
      <c r="AG53" s="289">
        <v>70</v>
      </c>
      <c r="AH53" s="289">
        <v>15</v>
      </c>
      <c r="AI53" s="290">
        <v>30</v>
      </c>
      <c r="AJ53" s="91"/>
      <c r="AK53" s="91"/>
      <c r="AL53" s="91"/>
      <c r="AM53" s="91"/>
      <c r="AN53" s="18"/>
      <c r="AO53" s="185"/>
      <c r="AP53" s="185"/>
      <c r="AQ53" s="186"/>
      <c r="AR53" s="112"/>
    </row>
    <row r="54" spans="1:44" s="22" customFormat="1" ht="15" thickBot="1" x14ac:dyDescent="0.25">
      <c r="A54" s="64">
        <v>9</v>
      </c>
      <c r="B54" s="213" t="s">
        <v>23</v>
      </c>
      <c r="C54" s="214"/>
      <c r="D54" s="293">
        <v>48</v>
      </c>
      <c r="E54" s="294">
        <v>55</v>
      </c>
      <c r="F54" s="294">
        <v>39</v>
      </c>
      <c r="G54" s="296">
        <v>45</v>
      </c>
      <c r="H54" s="293">
        <v>39</v>
      </c>
      <c r="I54" s="294">
        <v>47</v>
      </c>
      <c r="J54" s="294">
        <v>44</v>
      </c>
      <c r="K54" s="295">
        <v>53</v>
      </c>
      <c r="L54" s="297">
        <v>50</v>
      </c>
      <c r="M54" s="294">
        <v>56</v>
      </c>
      <c r="N54" s="294">
        <v>39</v>
      </c>
      <c r="O54" s="296">
        <v>44</v>
      </c>
      <c r="P54" s="293">
        <v>27</v>
      </c>
      <c r="Q54" s="294">
        <v>52</v>
      </c>
      <c r="R54" s="294">
        <v>25</v>
      </c>
      <c r="S54" s="295">
        <v>48</v>
      </c>
      <c r="T54" s="297">
        <v>38</v>
      </c>
      <c r="U54" s="294">
        <v>70</v>
      </c>
      <c r="V54" s="294">
        <v>16</v>
      </c>
      <c r="W54" s="296">
        <v>30</v>
      </c>
      <c r="X54" s="293">
        <v>5</v>
      </c>
      <c r="Y54" s="294">
        <v>71</v>
      </c>
      <c r="Z54" s="294">
        <v>2</v>
      </c>
      <c r="AA54" s="295">
        <v>29</v>
      </c>
      <c r="AB54" s="297">
        <v>29</v>
      </c>
      <c r="AC54" s="294">
        <v>69</v>
      </c>
      <c r="AD54" s="294">
        <v>13</v>
      </c>
      <c r="AE54" s="296">
        <v>31</v>
      </c>
      <c r="AF54" s="293">
        <v>39</v>
      </c>
      <c r="AG54" s="294">
        <v>78</v>
      </c>
      <c r="AH54" s="294">
        <v>11</v>
      </c>
      <c r="AI54" s="295">
        <v>22</v>
      </c>
      <c r="AJ54" s="91"/>
      <c r="AK54" s="91"/>
      <c r="AL54" s="91"/>
      <c r="AM54" s="91"/>
      <c r="AN54" s="18"/>
      <c r="AO54" s="185"/>
      <c r="AP54" s="185"/>
      <c r="AQ54" s="186"/>
      <c r="AR54" s="112"/>
    </row>
    <row r="55" spans="1:44" s="23" customFormat="1" ht="15.75" thickBot="1" x14ac:dyDescent="0.3">
      <c r="A55" s="215" t="s">
        <v>10</v>
      </c>
      <c r="B55" s="216"/>
      <c r="C55" s="217"/>
      <c r="D55" s="298">
        <v>37</v>
      </c>
      <c r="E55" s="299">
        <f>D55/G43</f>
        <v>0.42528735632183906</v>
      </c>
      <c r="F55" s="25"/>
      <c r="G55" s="17"/>
      <c r="H55" s="298">
        <v>37</v>
      </c>
      <c r="I55" s="299">
        <f>H55/K43</f>
        <v>0.44578313253012047</v>
      </c>
      <c r="J55" s="25"/>
      <c r="K55" s="301"/>
      <c r="L55" s="302">
        <v>36</v>
      </c>
      <c r="M55" s="299">
        <f>L55/O43</f>
        <v>0.4044943820224719</v>
      </c>
      <c r="N55" s="25"/>
      <c r="O55" s="17"/>
      <c r="P55" s="195">
        <v>21</v>
      </c>
      <c r="Q55" s="299">
        <f>P55/S43</f>
        <v>0.40384615384615385</v>
      </c>
      <c r="R55" s="200"/>
      <c r="S55" s="200"/>
      <c r="T55" s="195">
        <v>31</v>
      </c>
      <c r="U55" s="299">
        <f>T55/W43</f>
        <v>0.57407407407407407</v>
      </c>
      <c r="V55" s="200"/>
      <c r="W55" s="200"/>
      <c r="X55" s="298">
        <v>4</v>
      </c>
      <c r="Y55" s="299">
        <f>X55/AA43</f>
        <v>1</v>
      </c>
      <c r="Z55" s="25"/>
      <c r="AA55" s="17"/>
      <c r="AB55" s="298">
        <v>25</v>
      </c>
      <c r="AC55" s="299">
        <f>AB55/AE43</f>
        <v>0.59523809523809523</v>
      </c>
      <c r="AD55" s="25"/>
      <c r="AE55" s="17"/>
      <c r="AF55" s="298">
        <v>30</v>
      </c>
      <c r="AG55" s="299">
        <f>AF55/AI43</f>
        <v>0.6</v>
      </c>
      <c r="AH55" s="25"/>
      <c r="AI55" s="17"/>
      <c r="AJ55" s="200"/>
      <c r="AK55" s="92"/>
      <c r="AL55" s="14"/>
      <c r="AM55" s="14"/>
      <c r="AN55" s="114"/>
      <c r="AO55" s="188"/>
      <c r="AP55" s="188"/>
      <c r="AQ55" s="189"/>
      <c r="AR55" s="19"/>
    </row>
    <row r="56" spans="1:44" s="22" customFormat="1" ht="15" thickBot="1" x14ac:dyDescent="0.25">
      <c r="D56" s="24"/>
      <c r="E56" s="24"/>
      <c r="L56" s="24"/>
      <c r="AJ56" s="20"/>
      <c r="AK56" s="20"/>
      <c r="AL56" s="20"/>
      <c r="AM56" s="20"/>
      <c r="AN56" s="18"/>
      <c r="AO56" s="185"/>
      <c r="AP56" s="185"/>
      <c r="AQ56" s="185"/>
      <c r="AR56" s="112"/>
    </row>
    <row r="57" spans="1:44" s="27" customFormat="1" ht="43.5" customHeight="1" thickBot="1" x14ac:dyDescent="0.25">
      <c r="D57" s="218" t="s">
        <v>96</v>
      </c>
      <c r="E57" s="219"/>
      <c r="F57" s="177" t="s">
        <v>1</v>
      </c>
      <c r="G57" s="179">
        <v>25</v>
      </c>
      <c r="H57" s="218" t="s">
        <v>44</v>
      </c>
      <c r="I57" s="219"/>
      <c r="J57" s="177" t="s">
        <v>1</v>
      </c>
      <c r="K57" s="178">
        <v>34</v>
      </c>
      <c r="L57" s="218" t="s">
        <v>47</v>
      </c>
      <c r="M57" s="219"/>
      <c r="N57" s="177" t="s">
        <v>1</v>
      </c>
      <c r="O57" s="178">
        <v>47</v>
      </c>
      <c r="P57" s="218" t="s">
        <v>48</v>
      </c>
      <c r="Q57" s="219"/>
      <c r="R57" s="177" t="s">
        <v>1</v>
      </c>
      <c r="S57" s="179">
        <v>16</v>
      </c>
      <c r="T57" s="218" t="s">
        <v>49</v>
      </c>
      <c r="U57" s="219"/>
      <c r="V57" s="177" t="s">
        <v>1</v>
      </c>
      <c r="W57" s="178">
        <v>22</v>
      </c>
      <c r="X57" s="218" t="s">
        <v>50</v>
      </c>
      <c r="Y57" s="219"/>
      <c r="Z57" s="177" t="s">
        <v>1</v>
      </c>
      <c r="AA57" s="178">
        <v>49</v>
      </c>
      <c r="AF57" s="268"/>
      <c r="AG57" s="268"/>
      <c r="AH57" s="199"/>
      <c r="AI57" s="109"/>
      <c r="AJ57" s="268"/>
      <c r="AK57" s="268"/>
      <c r="AL57" s="199"/>
      <c r="AM57" s="109"/>
      <c r="AN57" s="117"/>
      <c r="AO57" s="183"/>
      <c r="AP57" s="183"/>
      <c r="AQ57" s="183"/>
      <c r="AR57" s="111"/>
    </row>
    <row r="58" spans="1:44" s="22" customFormat="1" ht="15" customHeight="1" thickBot="1" x14ac:dyDescent="0.25">
      <c r="D58" s="227" t="s">
        <v>5</v>
      </c>
      <c r="E58" s="228"/>
      <c r="F58" s="225" t="s">
        <v>6</v>
      </c>
      <c r="G58" s="226"/>
      <c r="H58" s="227" t="s">
        <v>5</v>
      </c>
      <c r="I58" s="228"/>
      <c r="J58" s="225" t="s">
        <v>6</v>
      </c>
      <c r="K58" s="229"/>
      <c r="L58" s="227" t="s">
        <v>5</v>
      </c>
      <c r="M58" s="228"/>
      <c r="N58" s="225" t="s">
        <v>6</v>
      </c>
      <c r="O58" s="229"/>
      <c r="P58" s="227" t="s">
        <v>5</v>
      </c>
      <c r="Q58" s="228"/>
      <c r="R58" s="225" t="s">
        <v>6</v>
      </c>
      <c r="S58" s="229"/>
      <c r="T58" s="227" t="s">
        <v>5</v>
      </c>
      <c r="U58" s="228"/>
      <c r="V58" s="225" t="s">
        <v>6</v>
      </c>
      <c r="W58" s="229"/>
      <c r="X58" s="274" t="s">
        <v>5</v>
      </c>
      <c r="Y58" s="275"/>
      <c r="Z58" s="230" t="s">
        <v>6</v>
      </c>
      <c r="AA58" s="231"/>
      <c r="AF58" s="267"/>
      <c r="AG58" s="267"/>
      <c r="AH58" s="267"/>
      <c r="AI58" s="267"/>
      <c r="AJ58" s="267"/>
      <c r="AK58" s="267"/>
      <c r="AL58" s="267"/>
      <c r="AM58" s="267"/>
      <c r="AN58" s="118"/>
      <c r="AO58" s="190"/>
      <c r="AP58" s="190"/>
      <c r="AQ58" s="190"/>
      <c r="AR58" s="20"/>
    </row>
    <row r="59" spans="1:44" s="52" customFormat="1" ht="16.5" thickBot="1" x14ac:dyDescent="0.25">
      <c r="A59" s="232" t="s">
        <v>7</v>
      </c>
      <c r="B59" s="233"/>
      <c r="C59" s="233"/>
      <c r="D59" s="81" t="s">
        <v>8</v>
      </c>
      <c r="E59" s="82" t="s">
        <v>9</v>
      </c>
      <c r="F59" s="82" t="s">
        <v>8</v>
      </c>
      <c r="G59" s="149" t="s">
        <v>9</v>
      </c>
      <c r="H59" s="81" t="s">
        <v>8</v>
      </c>
      <c r="I59" s="82" t="s">
        <v>9</v>
      </c>
      <c r="J59" s="82" t="s">
        <v>8</v>
      </c>
      <c r="K59" s="83" t="s">
        <v>9</v>
      </c>
      <c r="L59" s="81" t="s">
        <v>8</v>
      </c>
      <c r="M59" s="82" t="s">
        <v>9</v>
      </c>
      <c r="N59" s="82" t="s">
        <v>8</v>
      </c>
      <c r="O59" s="83" t="s">
        <v>9</v>
      </c>
      <c r="P59" s="99" t="s">
        <v>8</v>
      </c>
      <c r="Q59" s="82" t="s">
        <v>9</v>
      </c>
      <c r="R59" s="82" t="s">
        <v>8</v>
      </c>
      <c r="S59" s="149" t="s">
        <v>9</v>
      </c>
      <c r="T59" s="81" t="s">
        <v>8</v>
      </c>
      <c r="U59" s="82" t="s">
        <v>9</v>
      </c>
      <c r="V59" s="82" t="s">
        <v>8</v>
      </c>
      <c r="W59" s="83" t="s">
        <v>9</v>
      </c>
      <c r="X59" s="48" t="s">
        <v>8</v>
      </c>
      <c r="Y59" s="49" t="s">
        <v>9</v>
      </c>
      <c r="Z59" s="49" t="s">
        <v>8</v>
      </c>
      <c r="AA59" s="50" t="s">
        <v>9</v>
      </c>
      <c r="AF59" s="88"/>
      <c r="AG59" s="88"/>
      <c r="AH59" s="88"/>
      <c r="AI59" s="88"/>
      <c r="AJ59" s="88"/>
      <c r="AK59" s="88"/>
      <c r="AL59" s="88"/>
      <c r="AM59" s="88"/>
      <c r="AN59" s="119"/>
      <c r="AO59" s="191"/>
      <c r="AP59" s="191"/>
      <c r="AQ59" s="191"/>
      <c r="AR59" s="120"/>
    </row>
    <row r="60" spans="1:44" s="22" customFormat="1" x14ac:dyDescent="0.2">
      <c r="A60" s="60">
        <v>1</v>
      </c>
      <c r="B60" s="211" t="s">
        <v>15</v>
      </c>
      <c r="C60" s="212"/>
      <c r="D60" s="288">
        <v>19</v>
      </c>
      <c r="E60" s="289">
        <v>76</v>
      </c>
      <c r="F60" s="289">
        <v>6</v>
      </c>
      <c r="G60" s="291">
        <v>24</v>
      </c>
      <c r="H60" s="288">
        <v>30</v>
      </c>
      <c r="I60" s="289">
        <v>88</v>
      </c>
      <c r="J60" s="289">
        <v>4</v>
      </c>
      <c r="K60" s="290">
        <v>12</v>
      </c>
      <c r="L60" s="288">
        <v>42</v>
      </c>
      <c r="M60" s="289">
        <v>89</v>
      </c>
      <c r="N60" s="289">
        <v>5</v>
      </c>
      <c r="O60" s="290">
        <v>11</v>
      </c>
      <c r="P60" s="292">
        <v>15</v>
      </c>
      <c r="Q60" s="289">
        <v>94</v>
      </c>
      <c r="R60" s="289">
        <v>1</v>
      </c>
      <c r="S60" s="291">
        <v>6</v>
      </c>
      <c r="T60" s="288">
        <v>21</v>
      </c>
      <c r="U60" s="289">
        <v>95</v>
      </c>
      <c r="V60" s="289">
        <v>1</v>
      </c>
      <c r="W60" s="290">
        <v>5</v>
      </c>
      <c r="X60" s="288">
        <v>39</v>
      </c>
      <c r="Y60" s="289">
        <v>87</v>
      </c>
      <c r="Z60" s="289">
        <v>6</v>
      </c>
      <c r="AA60" s="290">
        <v>13</v>
      </c>
      <c r="AF60" s="303"/>
      <c r="AG60" s="303"/>
      <c r="AH60" s="303"/>
      <c r="AI60" s="303"/>
      <c r="AJ60" s="91"/>
      <c r="AK60" s="91"/>
      <c r="AL60" s="91"/>
      <c r="AM60" s="91"/>
      <c r="AN60" s="118"/>
      <c r="AO60" s="190"/>
      <c r="AP60" s="190"/>
      <c r="AQ60" s="190"/>
      <c r="AR60" s="20"/>
    </row>
    <row r="61" spans="1:44" s="22" customFormat="1" x14ac:dyDescent="0.2">
      <c r="A61" s="59">
        <v>2</v>
      </c>
      <c r="B61" s="221" t="s">
        <v>16</v>
      </c>
      <c r="C61" s="222"/>
      <c r="D61" s="288">
        <v>15</v>
      </c>
      <c r="E61" s="289">
        <v>60</v>
      </c>
      <c r="F61" s="289">
        <v>10</v>
      </c>
      <c r="G61" s="291">
        <v>40</v>
      </c>
      <c r="H61" s="288">
        <v>29</v>
      </c>
      <c r="I61" s="289">
        <v>85</v>
      </c>
      <c r="J61" s="289">
        <v>5</v>
      </c>
      <c r="K61" s="290">
        <v>15</v>
      </c>
      <c r="L61" s="288">
        <v>41</v>
      </c>
      <c r="M61" s="289">
        <v>87</v>
      </c>
      <c r="N61" s="289">
        <v>6</v>
      </c>
      <c r="O61" s="290">
        <v>13</v>
      </c>
      <c r="P61" s="292">
        <v>15</v>
      </c>
      <c r="Q61" s="289">
        <v>94</v>
      </c>
      <c r="R61" s="289">
        <v>1</v>
      </c>
      <c r="S61" s="291">
        <v>6</v>
      </c>
      <c r="T61" s="288">
        <v>20</v>
      </c>
      <c r="U61" s="289">
        <v>91</v>
      </c>
      <c r="V61" s="289">
        <v>2</v>
      </c>
      <c r="W61" s="290">
        <v>9</v>
      </c>
      <c r="X61" s="288">
        <v>36</v>
      </c>
      <c r="Y61" s="289">
        <v>80</v>
      </c>
      <c r="Z61" s="289">
        <v>9</v>
      </c>
      <c r="AA61" s="290">
        <v>20</v>
      </c>
      <c r="AF61" s="303"/>
      <c r="AG61" s="303"/>
      <c r="AH61" s="303"/>
      <c r="AI61" s="303"/>
      <c r="AJ61" s="91"/>
      <c r="AK61" s="91"/>
      <c r="AL61" s="91"/>
      <c r="AM61" s="91"/>
      <c r="AN61" s="118"/>
      <c r="AO61" s="190"/>
      <c r="AP61" s="190"/>
      <c r="AQ61" s="190"/>
      <c r="AR61" s="20"/>
    </row>
    <row r="62" spans="1:44" s="22" customFormat="1" x14ac:dyDescent="0.2">
      <c r="A62" s="59">
        <v>3</v>
      </c>
      <c r="B62" s="221" t="s">
        <v>17</v>
      </c>
      <c r="C62" s="222"/>
      <c r="D62" s="288">
        <v>10</v>
      </c>
      <c r="E62" s="289">
        <v>40</v>
      </c>
      <c r="F62" s="289">
        <v>15</v>
      </c>
      <c r="G62" s="291">
        <v>60</v>
      </c>
      <c r="H62" s="288">
        <v>27</v>
      </c>
      <c r="I62" s="289">
        <v>79</v>
      </c>
      <c r="J62" s="289">
        <v>7</v>
      </c>
      <c r="K62" s="290">
        <v>21</v>
      </c>
      <c r="L62" s="288">
        <v>35</v>
      </c>
      <c r="M62" s="289">
        <v>74</v>
      </c>
      <c r="N62" s="289">
        <v>12</v>
      </c>
      <c r="O62" s="290">
        <v>26</v>
      </c>
      <c r="P62" s="292">
        <v>13</v>
      </c>
      <c r="Q62" s="289">
        <v>81</v>
      </c>
      <c r="R62" s="289">
        <v>3</v>
      </c>
      <c r="S62" s="291">
        <v>19</v>
      </c>
      <c r="T62" s="288">
        <v>16</v>
      </c>
      <c r="U62" s="289">
        <v>73</v>
      </c>
      <c r="V62" s="289">
        <v>6</v>
      </c>
      <c r="W62" s="290">
        <v>27</v>
      </c>
      <c r="X62" s="288">
        <v>31</v>
      </c>
      <c r="Y62" s="289">
        <v>69</v>
      </c>
      <c r="Z62" s="289">
        <v>14</v>
      </c>
      <c r="AA62" s="290">
        <v>31</v>
      </c>
      <c r="AF62" s="303"/>
      <c r="AG62" s="303"/>
      <c r="AH62" s="303"/>
      <c r="AI62" s="303"/>
      <c r="AJ62" s="91"/>
      <c r="AK62" s="91"/>
      <c r="AL62" s="91"/>
      <c r="AM62" s="91"/>
      <c r="AN62" s="118"/>
      <c r="AO62" s="190"/>
      <c r="AP62" s="190"/>
      <c r="AQ62" s="190"/>
      <c r="AR62" s="20"/>
    </row>
    <row r="63" spans="1:44" s="27" customFormat="1" x14ac:dyDescent="0.2">
      <c r="A63" s="84">
        <v>4</v>
      </c>
      <c r="B63" s="223" t="s">
        <v>19</v>
      </c>
      <c r="C63" s="224"/>
      <c r="D63" s="288">
        <v>8</v>
      </c>
      <c r="E63" s="289">
        <v>32</v>
      </c>
      <c r="F63" s="289">
        <v>17</v>
      </c>
      <c r="G63" s="291">
        <v>68</v>
      </c>
      <c r="H63" s="288">
        <v>29</v>
      </c>
      <c r="I63" s="289">
        <v>85</v>
      </c>
      <c r="J63" s="289">
        <v>5</v>
      </c>
      <c r="K63" s="290">
        <v>15</v>
      </c>
      <c r="L63" s="288">
        <v>37</v>
      </c>
      <c r="M63" s="289">
        <v>79</v>
      </c>
      <c r="N63" s="289">
        <v>10</v>
      </c>
      <c r="O63" s="290">
        <v>21</v>
      </c>
      <c r="P63" s="292">
        <v>14</v>
      </c>
      <c r="Q63" s="289">
        <v>88</v>
      </c>
      <c r="R63" s="289">
        <v>2</v>
      </c>
      <c r="S63" s="291">
        <v>12</v>
      </c>
      <c r="T63" s="288">
        <v>15</v>
      </c>
      <c r="U63" s="289">
        <v>68</v>
      </c>
      <c r="V63" s="289">
        <v>7</v>
      </c>
      <c r="W63" s="290">
        <v>32</v>
      </c>
      <c r="X63" s="288">
        <v>30</v>
      </c>
      <c r="Y63" s="289">
        <v>67</v>
      </c>
      <c r="Z63" s="289">
        <v>15</v>
      </c>
      <c r="AA63" s="290">
        <v>33</v>
      </c>
      <c r="AF63" s="303"/>
      <c r="AG63" s="303"/>
      <c r="AH63" s="303"/>
      <c r="AI63" s="303"/>
      <c r="AJ63" s="93"/>
      <c r="AK63" s="93"/>
      <c r="AL63" s="93"/>
      <c r="AM63" s="93"/>
      <c r="AN63" s="121"/>
      <c r="AO63" s="192"/>
      <c r="AP63" s="192"/>
      <c r="AQ63" s="192"/>
      <c r="AR63" s="122"/>
    </row>
    <row r="64" spans="1:44" s="22" customFormat="1" x14ac:dyDescent="0.2">
      <c r="A64" s="59">
        <v>5</v>
      </c>
      <c r="B64" s="221" t="s">
        <v>20</v>
      </c>
      <c r="C64" s="222"/>
      <c r="D64" s="288">
        <v>12</v>
      </c>
      <c r="E64" s="289">
        <v>48</v>
      </c>
      <c r="F64" s="289">
        <v>13</v>
      </c>
      <c r="G64" s="291">
        <v>52</v>
      </c>
      <c r="H64" s="288">
        <v>24</v>
      </c>
      <c r="I64" s="289">
        <v>71</v>
      </c>
      <c r="J64" s="289">
        <v>10</v>
      </c>
      <c r="K64" s="290">
        <v>29</v>
      </c>
      <c r="L64" s="288">
        <v>28</v>
      </c>
      <c r="M64" s="289">
        <v>60</v>
      </c>
      <c r="N64" s="289">
        <v>19</v>
      </c>
      <c r="O64" s="290">
        <v>40</v>
      </c>
      <c r="P64" s="292">
        <v>15</v>
      </c>
      <c r="Q64" s="289">
        <v>94</v>
      </c>
      <c r="R64" s="289">
        <v>1</v>
      </c>
      <c r="S64" s="291">
        <v>6</v>
      </c>
      <c r="T64" s="288">
        <v>16</v>
      </c>
      <c r="U64" s="289">
        <v>73</v>
      </c>
      <c r="V64" s="289">
        <v>6</v>
      </c>
      <c r="W64" s="290">
        <v>27</v>
      </c>
      <c r="X64" s="288">
        <v>30</v>
      </c>
      <c r="Y64" s="289">
        <v>67</v>
      </c>
      <c r="Z64" s="289">
        <v>15</v>
      </c>
      <c r="AA64" s="290">
        <v>33</v>
      </c>
      <c r="AF64" s="303"/>
      <c r="AG64" s="303"/>
      <c r="AH64" s="303"/>
      <c r="AI64" s="303"/>
      <c r="AJ64" s="91"/>
      <c r="AK64" s="91"/>
      <c r="AL64" s="91"/>
      <c r="AM64" s="91"/>
      <c r="AN64" s="118"/>
      <c r="AO64" s="190"/>
      <c r="AP64" s="190"/>
      <c r="AQ64" s="190"/>
      <c r="AR64" s="20"/>
    </row>
    <row r="65" spans="1:44" s="22" customFormat="1" x14ac:dyDescent="0.2">
      <c r="A65" s="59">
        <v>6</v>
      </c>
      <c r="B65" s="221" t="s">
        <v>18</v>
      </c>
      <c r="C65" s="222"/>
      <c r="D65" s="288">
        <v>9</v>
      </c>
      <c r="E65" s="289">
        <v>36</v>
      </c>
      <c r="F65" s="289">
        <v>16</v>
      </c>
      <c r="G65" s="291">
        <v>64</v>
      </c>
      <c r="H65" s="288">
        <v>23</v>
      </c>
      <c r="I65" s="289">
        <v>68</v>
      </c>
      <c r="J65" s="289">
        <v>11</v>
      </c>
      <c r="K65" s="290">
        <v>32</v>
      </c>
      <c r="L65" s="288">
        <v>33</v>
      </c>
      <c r="M65" s="289">
        <v>70</v>
      </c>
      <c r="N65" s="289">
        <v>14</v>
      </c>
      <c r="O65" s="290">
        <v>30</v>
      </c>
      <c r="P65" s="292">
        <v>15</v>
      </c>
      <c r="Q65" s="289">
        <v>94</v>
      </c>
      <c r="R65" s="289">
        <v>1</v>
      </c>
      <c r="S65" s="291">
        <v>6</v>
      </c>
      <c r="T65" s="288">
        <v>15</v>
      </c>
      <c r="U65" s="289">
        <v>68</v>
      </c>
      <c r="V65" s="289">
        <v>7</v>
      </c>
      <c r="W65" s="290">
        <v>32</v>
      </c>
      <c r="X65" s="288">
        <v>30</v>
      </c>
      <c r="Y65" s="289">
        <v>67</v>
      </c>
      <c r="Z65" s="289">
        <v>15</v>
      </c>
      <c r="AA65" s="290">
        <v>33</v>
      </c>
      <c r="AF65" s="303"/>
      <c r="AG65" s="303"/>
      <c r="AH65" s="303"/>
      <c r="AI65" s="303"/>
      <c r="AJ65" s="91"/>
      <c r="AK65" s="91"/>
      <c r="AL65" s="91"/>
      <c r="AM65" s="91"/>
      <c r="AN65" s="118"/>
      <c r="AO65" s="190"/>
      <c r="AP65" s="190"/>
      <c r="AQ65" s="190"/>
      <c r="AR65" s="20"/>
    </row>
    <row r="66" spans="1:44" s="22" customFormat="1" x14ac:dyDescent="0.2">
      <c r="A66" s="59">
        <v>7</v>
      </c>
      <c r="B66" s="221" t="s">
        <v>21</v>
      </c>
      <c r="C66" s="222"/>
      <c r="D66" s="288">
        <v>9</v>
      </c>
      <c r="E66" s="289">
        <v>36</v>
      </c>
      <c r="F66" s="289">
        <v>16</v>
      </c>
      <c r="G66" s="291">
        <v>64</v>
      </c>
      <c r="H66" s="288">
        <v>24</v>
      </c>
      <c r="I66" s="289">
        <v>71</v>
      </c>
      <c r="J66" s="289">
        <v>10</v>
      </c>
      <c r="K66" s="290">
        <v>29</v>
      </c>
      <c r="L66" s="288">
        <v>29</v>
      </c>
      <c r="M66" s="289">
        <v>62</v>
      </c>
      <c r="N66" s="289">
        <v>18</v>
      </c>
      <c r="O66" s="290">
        <v>38</v>
      </c>
      <c r="P66" s="292">
        <v>14</v>
      </c>
      <c r="Q66" s="289">
        <v>88</v>
      </c>
      <c r="R66" s="289">
        <v>2</v>
      </c>
      <c r="S66" s="291">
        <v>12</v>
      </c>
      <c r="T66" s="288">
        <v>16</v>
      </c>
      <c r="U66" s="289">
        <v>73</v>
      </c>
      <c r="V66" s="289">
        <v>6</v>
      </c>
      <c r="W66" s="290">
        <v>27</v>
      </c>
      <c r="X66" s="288">
        <v>30</v>
      </c>
      <c r="Y66" s="289">
        <v>67</v>
      </c>
      <c r="Z66" s="289">
        <v>15</v>
      </c>
      <c r="AA66" s="290">
        <v>33</v>
      </c>
      <c r="AF66" s="303"/>
      <c r="AG66" s="303"/>
      <c r="AH66" s="303"/>
      <c r="AI66" s="303"/>
      <c r="AJ66" s="91"/>
      <c r="AK66" s="91"/>
      <c r="AL66" s="91"/>
      <c r="AM66" s="91"/>
      <c r="AN66" s="118"/>
      <c r="AO66" s="190"/>
      <c r="AP66" s="190"/>
      <c r="AQ66" s="190"/>
      <c r="AR66" s="20"/>
    </row>
    <row r="67" spans="1:44" s="22" customFormat="1" x14ac:dyDescent="0.2">
      <c r="A67" s="59">
        <v>8</v>
      </c>
      <c r="B67" s="221" t="s">
        <v>22</v>
      </c>
      <c r="C67" s="222"/>
      <c r="D67" s="288">
        <v>7</v>
      </c>
      <c r="E67" s="289">
        <v>28</v>
      </c>
      <c r="F67" s="289">
        <v>18</v>
      </c>
      <c r="G67" s="291">
        <v>72</v>
      </c>
      <c r="H67" s="288">
        <v>24</v>
      </c>
      <c r="I67" s="289">
        <v>71</v>
      </c>
      <c r="J67" s="289">
        <v>10</v>
      </c>
      <c r="K67" s="290">
        <v>29</v>
      </c>
      <c r="L67" s="288">
        <v>28</v>
      </c>
      <c r="M67" s="289">
        <v>60</v>
      </c>
      <c r="N67" s="289">
        <v>19</v>
      </c>
      <c r="O67" s="290">
        <v>40</v>
      </c>
      <c r="P67" s="292">
        <v>14</v>
      </c>
      <c r="Q67" s="289">
        <v>88</v>
      </c>
      <c r="R67" s="289">
        <v>2</v>
      </c>
      <c r="S67" s="291">
        <v>12</v>
      </c>
      <c r="T67" s="288">
        <v>17</v>
      </c>
      <c r="U67" s="289">
        <v>77</v>
      </c>
      <c r="V67" s="289">
        <v>5</v>
      </c>
      <c r="W67" s="290">
        <v>23</v>
      </c>
      <c r="X67" s="288">
        <v>31</v>
      </c>
      <c r="Y67" s="289">
        <v>69</v>
      </c>
      <c r="Z67" s="289">
        <v>15</v>
      </c>
      <c r="AA67" s="290">
        <v>31</v>
      </c>
      <c r="AF67" s="303"/>
      <c r="AG67" s="303"/>
      <c r="AH67" s="303"/>
      <c r="AI67" s="303"/>
      <c r="AJ67" s="91"/>
      <c r="AK67" s="91"/>
      <c r="AL67" s="91"/>
      <c r="AM67" s="91"/>
      <c r="AN67" s="118"/>
      <c r="AO67" s="190"/>
      <c r="AP67" s="190"/>
      <c r="AQ67" s="190"/>
      <c r="AR67" s="20"/>
    </row>
    <row r="68" spans="1:44" s="22" customFormat="1" ht="15" thickBot="1" x14ac:dyDescent="0.25">
      <c r="A68" s="61">
        <v>9</v>
      </c>
      <c r="B68" s="213" t="s">
        <v>23</v>
      </c>
      <c r="C68" s="220"/>
      <c r="D68" s="293">
        <v>7</v>
      </c>
      <c r="E68" s="294">
        <v>28</v>
      </c>
      <c r="F68" s="294">
        <v>18</v>
      </c>
      <c r="G68" s="296">
        <v>72</v>
      </c>
      <c r="H68" s="293">
        <v>25</v>
      </c>
      <c r="I68" s="294">
        <v>74</v>
      </c>
      <c r="J68" s="294">
        <v>9</v>
      </c>
      <c r="K68" s="295">
        <v>26</v>
      </c>
      <c r="L68" s="293">
        <v>33</v>
      </c>
      <c r="M68" s="294">
        <v>70</v>
      </c>
      <c r="N68" s="294">
        <v>14</v>
      </c>
      <c r="O68" s="295">
        <v>30</v>
      </c>
      <c r="P68" s="297">
        <v>14</v>
      </c>
      <c r="Q68" s="294">
        <v>88</v>
      </c>
      <c r="R68" s="294">
        <v>2</v>
      </c>
      <c r="S68" s="296">
        <v>12</v>
      </c>
      <c r="T68" s="293">
        <v>18</v>
      </c>
      <c r="U68" s="294">
        <v>82</v>
      </c>
      <c r="V68" s="294">
        <v>4</v>
      </c>
      <c r="W68" s="295">
        <v>18</v>
      </c>
      <c r="X68" s="293">
        <v>32</v>
      </c>
      <c r="Y68" s="294">
        <v>71</v>
      </c>
      <c r="Z68" s="294">
        <v>13</v>
      </c>
      <c r="AA68" s="295">
        <v>29</v>
      </c>
      <c r="AF68" s="303"/>
      <c r="AG68" s="303"/>
      <c r="AH68" s="303"/>
      <c r="AI68" s="303"/>
      <c r="AJ68" s="91"/>
      <c r="AK68" s="91"/>
      <c r="AL68" s="91"/>
      <c r="AM68" s="91"/>
      <c r="AN68" s="118"/>
      <c r="AO68" s="190"/>
      <c r="AP68" s="190"/>
      <c r="AQ68" s="190"/>
      <c r="AR68" s="20"/>
    </row>
    <row r="69" spans="1:44" s="23" customFormat="1" ht="15.75" thickBot="1" x14ac:dyDescent="0.3">
      <c r="A69" s="215" t="s">
        <v>10</v>
      </c>
      <c r="B69" s="216"/>
      <c r="C69" s="216"/>
      <c r="D69" s="196">
        <v>4</v>
      </c>
      <c r="E69" s="299">
        <f>D69/G57</f>
        <v>0.16</v>
      </c>
      <c r="F69" s="200"/>
      <c r="G69" s="200"/>
      <c r="H69" s="197">
        <v>20</v>
      </c>
      <c r="I69" s="304">
        <f>H69/K57</f>
        <v>0.58823529411764708</v>
      </c>
      <c r="J69" s="200"/>
      <c r="K69" s="200"/>
      <c r="L69" s="298">
        <v>25</v>
      </c>
      <c r="M69" s="299">
        <f>L69/O57</f>
        <v>0.53191489361702127</v>
      </c>
      <c r="N69" s="25"/>
      <c r="O69" s="17"/>
      <c r="P69" s="196">
        <v>11</v>
      </c>
      <c r="Q69" s="299">
        <f>P69/S57</f>
        <v>0.6875</v>
      </c>
      <c r="R69" s="200"/>
      <c r="S69" s="200"/>
      <c r="T69" s="196">
        <v>14</v>
      </c>
      <c r="U69" s="299">
        <f>T69/W57</f>
        <v>0.63636363636363635</v>
      </c>
      <c r="V69" s="200"/>
      <c r="W69" s="200"/>
      <c r="X69" s="196">
        <v>29</v>
      </c>
      <c r="Y69" s="198">
        <f>X69/AA57</f>
        <v>0.59183673469387754</v>
      </c>
      <c r="Z69" s="200"/>
      <c r="AA69" s="200"/>
      <c r="AF69" s="305"/>
      <c r="AG69" s="306"/>
      <c r="AH69" s="17"/>
      <c r="AI69" s="17"/>
      <c r="AJ69" s="200"/>
      <c r="AK69" s="89"/>
      <c r="AL69" s="94"/>
      <c r="AM69" s="94"/>
      <c r="AN69" s="123"/>
      <c r="AO69" s="193"/>
      <c r="AP69" s="193"/>
      <c r="AQ69" s="193"/>
      <c r="AR69" s="103"/>
    </row>
    <row r="70" spans="1:44" x14ac:dyDescent="0.2">
      <c r="AJ70" s="17"/>
      <c r="AK70" s="17"/>
      <c r="AL70" s="17"/>
      <c r="AM70" s="17"/>
      <c r="AN70" s="124"/>
      <c r="AO70" s="182"/>
      <c r="AP70" s="182"/>
      <c r="AQ70" s="182"/>
    </row>
    <row r="71" spans="1:44" x14ac:dyDescent="0.2">
      <c r="AJ71" s="17"/>
      <c r="AK71" s="17"/>
      <c r="AL71" s="17"/>
      <c r="AM71" s="17"/>
      <c r="AN71" s="124"/>
      <c r="AO71" s="182"/>
      <c r="AP71" s="182"/>
      <c r="AQ71" s="182"/>
    </row>
    <row r="72" spans="1:44" x14ac:dyDescent="0.2">
      <c r="P72" s="17"/>
      <c r="Q72" s="17"/>
      <c r="R72" s="17"/>
      <c r="S72" s="17"/>
      <c r="AJ72" s="17"/>
      <c r="AK72" s="17"/>
      <c r="AL72" s="17"/>
      <c r="AM72" s="17"/>
      <c r="AN72" s="124"/>
    </row>
    <row r="73" spans="1:44" x14ac:dyDescent="0.2">
      <c r="P73" s="17"/>
      <c r="Q73" s="17"/>
      <c r="R73" s="17"/>
      <c r="S73" s="17"/>
      <c r="AJ73" s="17"/>
      <c r="AK73" s="17"/>
      <c r="AL73" s="17"/>
      <c r="AM73" s="17"/>
      <c r="AN73" s="124"/>
    </row>
    <row r="74" spans="1:44" x14ac:dyDescent="0.2">
      <c r="P74" s="17"/>
      <c r="Q74" s="17"/>
      <c r="R74" s="17"/>
      <c r="S74" s="17"/>
      <c r="AJ74" s="17"/>
      <c r="AK74" s="17"/>
      <c r="AL74" s="17"/>
      <c r="AM74" s="17"/>
      <c r="AN74" s="124"/>
    </row>
    <row r="75" spans="1:44" x14ac:dyDescent="0.2">
      <c r="P75" s="17"/>
      <c r="Q75" s="17"/>
      <c r="R75" s="17"/>
      <c r="S75" s="17"/>
      <c r="AJ75" s="17"/>
      <c r="AK75" s="17"/>
      <c r="AL75" s="17"/>
      <c r="AM75" s="17"/>
      <c r="AN75" s="124"/>
    </row>
    <row r="76" spans="1:44" x14ac:dyDescent="0.2">
      <c r="P76" s="17"/>
      <c r="Q76" s="17"/>
      <c r="R76" s="17"/>
      <c r="S76" s="17"/>
      <c r="AN76" s="124"/>
    </row>
    <row r="77" spans="1:44" x14ac:dyDescent="0.2">
      <c r="P77" s="17"/>
      <c r="Q77" s="17"/>
      <c r="R77" s="17"/>
      <c r="S77" s="17"/>
      <c r="AN77" s="124"/>
    </row>
    <row r="78" spans="1:44" x14ac:dyDescent="0.2">
      <c r="P78" s="17"/>
      <c r="Q78" s="17"/>
      <c r="R78" s="43"/>
      <c r="S78" s="17"/>
      <c r="T78" s="44"/>
      <c r="AN78" s="124"/>
    </row>
    <row r="79" spans="1:44" x14ac:dyDescent="0.2">
      <c r="P79" s="17"/>
      <c r="Q79" s="17"/>
      <c r="R79" s="43"/>
      <c r="S79" s="17"/>
      <c r="T79" s="44"/>
      <c r="AN79" s="124"/>
    </row>
    <row r="80" spans="1:44" x14ac:dyDescent="0.2">
      <c r="P80" s="17"/>
      <c r="Q80" s="17"/>
      <c r="R80" s="43"/>
      <c r="S80" s="17"/>
      <c r="T80" s="44"/>
      <c r="AN80" s="124"/>
    </row>
    <row r="81" spans="16:43" s="26" customFormat="1" x14ac:dyDescent="0.2">
      <c r="P81" s="17"/>
      <c r="Q81" s="17"/>
      <c r="R81" s="45"/>
      <c r="S81" s="17"/>
      <c r="T81" s="44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124"/>
      <c r="AO81" s="180"/>
      <c r="AP81" s="180"/>
      <c r="AQ81" s="180"/>
    </row>
    <row r="82" spans="16:43" s="26" customFormat="1" x14ac:dyDescent="0.2">
      <c r="P82" s="25"/>
      <c r="Q82" s="25"/>
      <c r="R82" s="44"/>
      <c r="S82" s="25"/>
      <c r="T82" s="44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O82" s="180"/>
      <c r="AP82" s="180"/>
      <c r="AQ82" s="180"/>
    </row>
    <row r="83" spans="16:43" s="26" customFormat="1" x14ac:dyDescent="0.2">
      <c r="P83" s="25"/>
      <c r="Q83" s="25"/>
      <c r="R83" s="44"/>
      <c r="S83" s="25"/>
      <c r="T83" s="4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O83" s="180"/>
      <c r="AP83" s="180"/>
      <c r="AQ83" s="180"/>
    </row>
    <row r="84" spans="16:43" s="26" customFormat="1" x14ac:dyDescent="0.2">
      <c r="P84" s="25"/>
      <c r="Q84" s="25"/>
      <c r="R84" s="44"/>
      <c r="S84" s="25"/>
      <c r="T84" s="44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O84" s="180"/>
      <c r="AP84" s="180"/>
      <c r="AQ84" s="180"/>
    </row>
    <row r="85" spans="16:43" s="26" customFormat="1" x14ac:dyDescent="0.2">
      <c r="P85" s="25"/>
      <c r="Q85" s="25"/>
      <c r="R85" s="44"/>
      <c r="S85" s="25"/>
      <c r="T85" s="44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O85" s="180"/>
      <c r="AP85" s="180"/>
      <c r="AQ85" s="180"/>
    </row>
    <row r="86" spans="16:43" s="26" customFormat="1" x14ac:dyDescent="0.2">
      <c r="P86" s="25"/>
      <c r="Q86" s="25"/>
      <c r="R86" s="44"/>
      <c r="S86" s="25"/>
      <c r="T86" s="44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O86" s="180"/>
      <c r="AP86" s="180"/>
      <c r="AQ86" s="180"/>
    </row>
    <row r="87" spans="16:43" s="26" customFormat="1" x14ac:dyDescent="0.2">
      <c r="P87" s="25"/>
      <c r="Q87" s="25"/>
      <c r="R87" s="44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O87" s="180"/>
      <c r="AP87" s="180"/>
      <c r="AQ87" s="180"/>
    </row>
  </sheetData>
  <sheetProtection password="EA4F" sheet="1" objects="1" scenarios="1"/>
  <mergeCells count="125">
    <mergeCell ref="L57:M57"/>
    <mergeCell ref="P57:Q57"/>
    <mergeCell ref="T57:U57"/>
    <mergeCell ref="N58:O58"/>
    <mergeCell ref="P58:Q58"/>
    <mergeCell ref="R58:S58"/>
    <mergeCell ref="T58:U58"/>
    <mergeCell ref="V58:W58"/>
    <mergeCell ref="X57:Y57"/>
    <mergeCell ref="X58:Y58"/>
    <mergeCell ref="AF57:AG57"/>
    <mergeCell ref="AF58:AG58"/>
    <mergeCell ref="AH58:AI58"/>
    <mergeCell ref="AJ29:AK29"/>
    <mergeCell ref="AJ43:AK43"/>
    <mergeCell ref="AJ44:AK44"/>
    <mergeCell ref="P43:Q43"/>
    <mergeCell ref="T43:U43"/>
    <mergeCell ref="X43:Y43"/>
    <mergeCell ref="AB43:AC43"/>
    <mergeCell ref="AF43:AG43"/>
    <mergeCell ref="AH44:AI44"/>
    <mergeCell ref="Z44:AA44"/>
    <mergeCell ref="AB44:AC44"/>
    <mergeCell ref="AD44:AE44"/>
    <mergeCell ref="AF44:AG44"/>
    <mergeCell ref="R44:S44"/>
    <mergeCell ref="T44:U44"/>
    <mergeCell ref="V44:W44"/>
    <mergeCell ref="X44:Y44"/>
    <mergeCell ref="AL44:AM44"/>
    <mergeCell ref="AJ57:AK57"/>
    <mergeCell ref="AJ58:AK58"/>
    <mergeCell ref="AL58:AM58"/>
    <mergeCell ref="B17:C17"/>
    <mergeCell ref="B18:C18"/>
    <mergeCell ref="B19:C19"/>
    <mergeCell ref="B20:C20"/>
    <mergeCell ref="B21:C21"/>
    <mergeCell ref="B22:C22"/>
    <mergeCell ref="AB30:AC30"/>
    <mergeCell ref="AD30:AE30"/>
    <mergeCell ref="AF30:AG30"/>
    <mergeCell ref="AH30:AI30"/>
    <mergeCell ref="A31:C31"/>
    <mergeCell ref="B32:C32"/>
    <mergeCell ref="P30:Q30"/>
    <mergeCell ref="R30:S30"/>
    <mergeCell ref="T30:U30"/>
    <mergeCell ref="V30:W30"/>
    <mergeCell ref="X30:Y30"/>
    <mergeCell ref="Z30:AA30"/>
    <mergeCell ref="D30:E30"/>
    <mergeCell ref="F30:G30"/>
    <mergeCell ref="A9:E9"/>
    <mergeCell ref="D13:E13"/>
    <mergeCell ref="D14:E14"/>
    <mergeCell ref="L29:M29"/>
    <mergeCell ref="P29:Q29"/>
    <mergeCell ref="T29:U29"/>
    <mergeCell ref="X29:Y29"/>
    <mergeCell ref="AB29:AC29"/>
    <mergeCell ref="AF29:AG29"/>
    <mergeCell ref="B23:C23"/>
    <mergeCell ref="B24:C24"/>
    <mergeCell ref="A25:C25"/>
    <mergeCell ref="A29:C29"/>
    <mergeCell ref="D29:E29"/>
    <mergeCell ref="H29:I29"/>
    <mergeCell ref="F14:G14"/>
    <mergeCell ref="A15:C15"/>
    <mergeCell ref="B16:C16"/>
    <mergeCell ref="H30:I30"/>
    <mergeCell ref="J30:K30"/>
    <mergeCell ref="L30:M30"/>
    <mergeCell ref="N30:O30"/>
    <mergeCell ref="B39:C39"/>
    <mergeCell ref="B40:C40"/>
    <mergeCell ref="A41:C41"/>
    <mergeCell ref="D43:E43"/>
    <mergeCell ref="H43:I43"/>
    <mergeCell ref="L43:M43"/>
    <mergeCell ref="B33:C33"/>
    <mergeCell ref="B34:C34"/>
    <mergeCell ref="B35:C35"/>
    <mergeCell ref="B36:C36"/>
    <mergeCell ref="B37:C37"/>
    <mergeCell ref="B38:C38"/>
    <mergeCell ref="N44:O44"/>
    <mergeCell ref="P44:Q44"/>
    <mergeCell ref="D58:E58"/>
    <mergeCell ref="F58:G58"/>
    <mergeCell ref="H58:I58"/>
    <mergeCell ref="J58:K58"/>
    <mergeCell ref="L58:M58"/>
    <mergeCell ref="Z58:AA58"/>
    <mergeCell ref="A59:C59"/>
    <mergeCell ref="B52:C52"/>
    <mergeCell ref="B53:C53"/>
    <mergeCell ref="D44:E44"/>
    <mergeCell ref="F44:G44"/>
    <mergeCell ref="H44:I44"/>
    <mergeCell ref="J44:K44"/>
    <mergeCell ref="L44:M44"/>
    <mergeCell ref="B46:C46"/>
    <mergeCell ref="B47:C47"/>
    <mergeCell ref="B48:C48"/>
    <mergeCell ref="B49:C49"/>
    <mergeCell ref="B50:C50"/>
    <mergeCell ref="B51:C51"/>
    <mergeCell ref="A45:C45"/>
    <mergeCell ref="H57:I57"/>
    <mergeCell ref="B60:C60"/>
    <mergeCell ref="B54:C54"/>
    <mergeCell ref="A55:C55"/>
    <mergeCell ref="D57:E57"/>
    <mergeCell ref="B68:C68"/>
    <mergeCell ref="A69:C69"/>
    <mergeCell ref="B62:C62"/>
    <mergeCell ref="B63:C63"/>
    <mergeCell ref="B64:C64"/>
    <mergeCell ref="B65:C65"/>
    <mergeCell ref="B66:C66"/>
    <mergeCell ref="B67:C67"/>
    <mergeCell ref="B61:C61"/>
  </mergeCells>
  <pageMargins left="0.7" right="0.7" top="0.75" bottom="0.75" header="0.3" footer="0.3"/>
  <pageSetup scale="3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1C54E49-F98C-4455-A835-C7CFA535E69A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6AB456-6EFC-405C-8769-98B8CDF562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915A86-055B-44F1-BCB8-1F2CC68DD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AVANCES EN MODELO DE DOCENCIA</vt:lpstr>
      <vt:lpstr>POR ESCUELA GLOBAL A DIC 2016</vt:lpstr>
      <vt:lpstr>'AVANCES EN MODELO DE DOCENCIA'!Área_de_impresión</vt:lpstr>
      <vt:lpstr>'POR ESCUELA GLOBAL A DIC 2016'!Área_de_impresión</vt:lpstr>
    </vt:vector>
  </TitlesOfParts>
  <Company>Universidad De La Salle Bajío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UDLSB</cp:lastModifiedBy>
  <cp:lastPrinted>2012-11-05T22:14:53Z</cp:lastPrinted>
  <dcterms:created xsi:type="dcterms:W3CDTF">2006-03-31T15:26:46Z</dcterms:created>
  <dcterms:modified xsi:type="dcterms:W3CDTF">2017-02-08T19:25:49Z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