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2120" windowHeight="7935"/>
  </bookViews>
  <sheets>
    <sheet name="Estadisticas Generales" sheetId="3" r:id="rId1"/>
    <sheet name="Consultas Biblioteca" sheetId="4" r:id="rId2"/>
  </sheets>
  <definedNames>
    <definedName name="_xlnm.Print_Area" localSheetId="1">'Consultas Biblioteca'!$A$1:$J$26</definedName>
    <definedName name="_xlnm.Print_Area" localSheetId="0">'Estadisticas Generales'!$A$1:$J$142</definedName>
  </definedNames>
  <calcPr calcId="145621"/>
</workbook>
</file>

<file path=xl/calcChain.xml><?xml version="1.0" encoding="utf-8"?>
<calcChain xmlns="http://schemas.openxmlformats.org/spreadsheetml/2006/main">
  <c r="I25" i="4" l="1"/>
  <c r="D18" i="3"/>
  <c r="F108" i="3" l="1"/>
  <c r="E64" i="3"/>
  <c r="D66" i="3"/>
  <c r="G66" i="3"/>
  <c r="H44" i="3"/>
  <c r="G44" i="3"/>
  <c r="G18" i="3"/>
  <c r="E13" i="3"/>
  <c r="C18" i="3"/>
  <c r="E87" i="3" l="1"/>
  <c r="H25" i="4" l="1"/>
  <c r="D115" i="3"/>
  <c r="G25" i="4" l="1"/>
  <c r="F25" i="4"/>
  <c r="E39" i="3"/>
  <c r="F111" i="3" l="1"/>
  <c r="F109" i="3"/>
  <c r="F110" i="3"/>
  <c r="F112" i="3"/>
  <c r="F113" i="3"/>
  <c r="F114" i="3"/>
  <c r="E65" i="3"/>
  <c r="E40" i="3"/>
  <c r="E41" i="3"/>
  <c r="E42" i="3"/>
  <c r="E43" i="3"/>
  <c r="E15" i="3"/>
  <c r="E14" i="3"/>
  <c r="E16" i="3"/>
  <c r="E17" i="3"/>
  <c r="H18" i="3"/>
  <c r="E44" i="3" l="1"/>
  <c r="E18" i="3"/>
  <c r="C44" i="3"/>
  <c r="H66" i="3"/>
  <c r="E66" i="3"/>
  <c r="C66" i="3"/>
  <c r="E116" i="3"/>
  <c r="D116" i="3"/>
  <c r="E115" i="3"/>
  <c r="D25" i="4"/>
  <c r="E25" i="4"/>
  <c r="F115" i="3" l="1"/>
  <c r="F116" i="3"/>
  <c r="D44" i="3"/>
</calcChain>
</file>

<file path=xl/sharedStrings.xml><?xml version="1.0" encoding="utf-8"?>
<sst xmlns="http://schemas.openxmlformats.org/spreadsheetml/2006/main" count="79" uniqueCount="54">
  <si>
    <t>VOLÚMENES</t>
  </si>
  <si>
    <t>SALAMANCA</t>
  </si>
  <si>
    <t>TOTAL</t>
  </si>
  <si>
    <t>Consultas Catálogo</t>
  </si>
  <si>
    <t>JUAN ALONSO DE TORRES</t>
  </si>
  <si>
    <t>CAMPESTRE</t>
  </si>
  <si>
    <t>BIBLIOTECA</t>
  </si>
  <si>
    <t>CAMPUS</t>
  </si>
  <si>
    <t>ESCUELA</t>
  </si>
  <si>
    <t>Agronomía</t>
  </si>
  <si>
    <t>Arquitectura</t>
  </si>
  <si>
    <t>Comunicación y Mercadotecnia</t>
  </si>
  <si>
    <t>Derecho</t>
  </si>
  <si>
    <t>Diseño</t>
  </si>
  <si>
    <t>Educación y Desarrollo Humano</t>
  </si>
  <si>
    <t>Ingeniería en Computación y Electrónica</t>
  </si>
  <si>
    <t>Ingeniería Civil, Mecánica e Industrial</t>
  </si>
  <si>
    <t>Odontología</t>
  </si>
  <si>
    <t>Turismo</t>
  </si>
  <si>
    <t>Veterinaria</t>
  </si>
  <si>
    <t>Total Campestre</t>
  </si>
  <si>
    <t>NO. DE PRÉSTAMOS</t>
  </si>
  <si>
    <t>AMÉRICAS</t>
  </si>
  <si>
    <t>SAN FRANCISCO DEL RINCÓN</t>
  </si>
  <si>
    <t>Accesos</t>
  </si>
  <si>
    <t>Documentos</t>
  </si>
  <si>
    <t>Nuevas Adquisiciones</t>
  </si>
  <si>
    <t>CONSULTA POR ESCUELAS EN BIBLIOTECA CENTRAL</t>
  </si>
  <si>
    <t>TÍTULOS</t>
  </si>
  <si>
    <t>PRÉSTAMO</t>
  </si>
  <si>
    <t>CATÁLOGO EN LÍNEA</t>
  </si>
  <si>
    <t>EBSCO</t>
  </si>
  <si>
    <t>IN4MEX</t>
  </si>
  <si>
    <t>Base de Datos</t>
  </si>
  <si>
    <t>DOFISCAL</t>
  </si>
  <si>
    <t>Bases de Datos</t>
  </si>
  <si>
    <t>WGSN</t>
  </si>
  <si>
    <t>Préstamo a domicilio</t>
  </si>
  <si>
    <t>Préstamo interno</t>
  </si>
  <si>
    <t>Total Accesos</t>
  </si>
  <si>
    <t>Total Documentos</t>
  </si>
  <si>
    <t>Ene-Jun 2014</t>
  </si>
  <si>
    <t>Jul-Dic 2014</t>
  </si>
  <si>
    <t>Ene-Jun 2015</t>
  </si>
  <si>
    <t>Jul-Dic 2015</t>
  </si>
  <si>
    <t>COMPARATIVO CRECIMIENTO DE ACERVO EN VOLÚMENES 2014-2016</t>
  </si>
  <si>
    <t>Ene-Jun 2016</t>
  </si>
  <si>
    <t>Jul-Dic 2016</t>
  </si>
  <si>
    <t>COMPARATIVO CRECIMIENTO DE ACERVO EN TÍTULOS 2014-2016</t>
  </si>
  <si>
    <t>COMPARATIVO DE PRÉSTAMO DE ACERVO EN BIBLIOTECA CENTRAL 2014-2016</t>
  </si>
  <si>
    <t>COMPARATIVO DE USO DEL CATÁLOGO EN LÍNEA 2014-2016</t>
  </si>
  <si>
    <t>COMPARATIVO DEL USO DE LA BASE DE DATOS 2014-2016</t>
  </si>
  <si>
    <t>COMPARATIVO DE CONSULTAS 2014-2016</t>
  </si>
  <si>
    <t>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</si>
</sst>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2" borderId="0" xfId="0" applyFont="1" applyFill="1" applyProtection="1"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4" fillId="2" borderId="0" xfId="0" applyFont="1" applyFill="1" applyProtection="1">
      <protection hidden="1"/>
    </xf>
    <xf numFmtId="0" fontId="4" fillId="2" borderId="16" xfId="0" applyFont="1" applyFill="1" applyBorder="1" applyAlignment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Protection="1"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Protection="1"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Protection="1">
      <protection hidden="1"/>
    </xf>
    <xf numFmtId="0" fontId="3" fillId="2" borderId="29" xfId="0" applyFont="1" applyFill="1" applyBorder="1" applyProtection="1"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Protection="1"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3" fillId="2" borderId="36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left" wrapText="1"/>
      <protection hidden="1"/>
    </xf>
    <xf numFmtId="0" fontId="3" fillId="2" borderId="15" xfId="0" applyFont="1" applyFill="1" applyBorder="1" applyAlignment="1" applyProtection="1">
      <alignment horizontal="left" wrapText="1"/>
      <protection hidden="1"/>
    </xf>
    <xf numFmtId="0" fontId="3" fillId="2" borderId="20" xfId="0" applyFont="1" applyFill="1" applyBorder="1" applyAlignment="1" applyProtection="1">
      <alignment horizontal="left" wrapText="1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38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2" borderId="23" xfId="2" applyFont="1" applyFill="1" applyBorder="1" applyAlignment="1" applyProtection="1">
      <alignment horizontal="center"/>
      <protection hidden="1"/>
    </xf>
    <xf numFmtId="0" fontId="3" fillId="2" borderId="13" xfId="2" applyFont="1" applyFill="1" applyBorder="1" applyAlignment="1" applyProtection="1">
      <alignment horizontal="center"/>
      <protection hidden="1"/>
    </xf>
    <xf numFmtId="0" fontId="3" fillId="2" borderId="24" xfId="2" applyFont="1" applyFill="1" applyBorder="1" applyAlignment="1" applyProtection="1">
      <alignment horizontal="center"/>
      <protection hidden="1"/>
    </xf>
    <xf numFmtId="0" fontId="3" fillId="2" borderId="40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/>
      <protection hidden="1"/>
    </xf>
    <xf numFmtId="0" fontId="10" fillId="3" borderId="17" xfId="0" applyFont="1" applyFill="1" applyBorder="1" applyAlignment="1" applyProtection="1">
      <alignment horizontal="center"/>
      <protection hidden="1"/>
    </xf>
    <xf numFmtId="0" fontId="10" fillId="3" borderId="6" xfId="0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right"/>
      <protection hidden="1"/>
    </xf>
    <xf numFmtId="0" fontId="4" fillId="4" borderId="17" xfId="0" applyFont="1" applyFill="1" applyBorder="1" applyAlignment="1" applyProtection="1">
      <alignment horizontal="center"/>
      <protection hidden="1"/>
    </xf>
    <xf numFmtId="0" fontId="4" fillId="4" borderId="40" xfId="0" applyFont="1" applyFill="1" applyBorder="1" applyAlignment="1" applyProtection="1">
      <alignment horizontal="center"/>
      <protection hidden="1"/>
    </xf>
    <xf numFmtId="0" fontId="4" fillId="4" borderId="37" xfId="0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right"/>
      <protection hidden="1"/>
    </xf>
    <xf numFmtId="0" fontId="4" fillId="4" borderId="8" xfId="0" applyFont="1" applyFill="1" applyBorder="1" applyAlignment="1" applyProtection="1">
      <alignment horizontal="center"/>
      <protection hidden="1"/>
    </xf>
    <xf numFmtId="0" fontId="4" fillId="3" borderId="33" xfId="0" applyFont="1" applyFill="1" applyBorder="1" applyAlignment="1" applyProtection="1">
      <alignment horizontal="center"/>
      <protection hidden="1"/>
    </xf>
    <xf numFmtId="0" fontId="4" fillId="3" borderId="30" xfId="0" applyFont="1" applyFill="1" applyBorder="1" applyAlignment="1" applyProtection="1">
      <alignment horizontal="center"/>
      <protection hidden="1"/>
    </xf>
    <xf numFmtId="0" fontId="11" fillId="3" borderId="6" xfId="0" applyFont="1" applyFill="1" applyBorder="1" applyAlignment="1" applyProtection="1">
      <alignment horizontal="center"/>
      <protection hidden="1"/>
    </xf>
    <xf numFmtId="0" fontId="4" fillId="4" borderId="18" xfId="0" applyFont="1" applyFill="1" applyBorder="1" applyAlignment="1" applyProtection="1">
      <alignment horizontal="right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4" borderId="19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4" fillId="4" borderId="41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right" vertical="center"/>
      <protection hidden="1"/>
    </xf>
    <xf numFmtId="0" fontId="4" fillId="2" borderId="39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3" borderId="30" xfId="0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Protection="1"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right" vertical="center"/>
      <protection hidden="1"/>
    </xf>
    <xf numFmtId="0" fontId="4" fillId="2" borderId="27" xfId="0" applyFont="1" applyFill="1" applyBorder="1" applyAlignment="1" applyProtection="1">
      <alignment horizontal="right" vertical="center"/>
      <protection hidden="1"/>
    </xf>
    <xf numFmtId="0" fontId="3" fillId="3" borderId="5" xfId="0" applyFont="1" applyFill="1" applyBorder="1" applyAlignment="1" applyProtection="1">
      <alignment horizontal="center" vertical="center" textRotation="90"/>
      <protection hidden="1"/>
    </xf>
    <xf numFmtId="0" fontId="3" fillId="3" borderId="1" xfId="0" applyFont="1" applyFill="1" applyBorder="1" applyAlignment="1" applyProtection="1">
      <alignment horizontal="center" vertical="center" textRotation="90"/>
      <protection hidden="1"/>
    </xf>
    <xf numFmtId="0" fontId="3" fillId="3" borderId="2" xfId="0" applyFont="1" applyFill="1" applyBorder="1" applyAlignment="1" applyProtection="1">
      <alignment horizontal="center" vertical="center" textRotation="90"/>
      <protection hidden="1"/>
    </xf>
    <xf numFmtId="0" fontId="4" fillId="3" borderId="27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</cellXfs>
  <cellStyles count="8">
    <cellStyle name="Normal" xfId="0" builtinId="0"/>
    <cellStyle name="Normal 2" xfId="2"/>
    <cellStyle name="Normal 3" xfId="1"/>
    <cellStyle name="Normal 3 2" xfId="7"/>
    <cellStyle name="Normal 4" xfId="5"/>
    <cellStyle name="Normal 5" xfId="4"/>
    <cellStyle name="Porcentaje 2" xfId="3"/>
    <cellStyle name="Porcentual 2" xfId="6"/>
  </cellStyles>
  <dxfs count="0"/>
  <tableStyles count="0" defaultTableStyle="TableStyleMedium9" defaultPivotStyle="PivotStyleLight16"/>
  <colors>
    <mruColors>
      <color rgb="FFA79466"/>
      <color rgb="FF9BA9B8"/>
      <color rgb="FF826B2E"/>
      <color rgb="FF1A2E3C"/>
      <color rgb="FF002F60"/>
      <color rgb="FF782834"/>
      <color rgb="FFCBD7EE"/>
      <color rgb="FF1978BE"/>
      <color rgb="FF576B95"/>
      <color rgb="FF7071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Préstamo de Acervo</a:t>
            </a:r>
          </a:p>
        </c:rich>
      </c:tx>
      <c:layout>
        <c:manualLayout>
          <c:xMode val="edge"/>
          <c:yMode val="edge"/>
          <c:x val="0.33983305658221291"/>
          <c:y val="3.84612860892388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1255317223675"/>
          <c:y val="0.25502676141189762"/>
          <c:w val="0.77158826845694151"/>
          <c:h val="0.604896137620436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'Estadisticas Generales'!$B$64</c:f>
              <c:strCache>
                <c:ptCount val="1"/>
                <c:pt idx="0">
                  <c:v>Préstamo a domicilio</c:v>
                </c:pt>
              </c:strCache>
            </c:strRef>
          </c:tx>
          <c:spPr>
            <a:solidFill>
              <a:srgbClr val="826B2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074419269019948E-2"/>
                  <c:y val="-3.854617782152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477226061028086E-2"/>
                  <c:y val="-2.333866469816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179424000571353E-2"/>
                  <c:y val="-1.0834153543307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'Estadisticas Generales'!$C$63:$E$63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'Estadisticas Generales'!$C$64:$E$64</c:f>
              <c:numCache>
                <c:formatCode>General</c:formatCode>
                <c:ptCount val="3"/>
                <c:pt idx="0">
                  <c:v>41426</c:v>
                </c:pt>
                <c:pt idx="1">
                  <c:v>51159</c:v>
                </c:pt>
                <c:pt idx="2">
                  <c:v>44646</c:v>
                </c:pt>
              </c:numCache>
            </c:numRef>
          </c:val>
        </c:ser>
        <c:ser>
          <c:idx val="1"/>
          <c:order val="1"/>
          <c:tx>
            <c:strRef>
              <c:f>'Estadisticas Generales'!$B$65</c:f>
              <c:strCache>
                <c:ptCount val="1"/>
                <c:pt idx="0">
                  <c:v>Préstamo interno</c:v>
                </c:pt>
              </c:strCache>
            </c:strRef>
          </c:tx>
          <c:spPr>
            <a:solidFill>
              <a:srgbClr val="CBD7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2675736961451256E-3"/>
                  <c:y val="-0.165216125328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351473922902496E-3"/>
                  <c:y val="-0.18563197178477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0702947845804176E-3"/>
                  <c:y val="-0.208135662729658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'Estadisticas Generales'!$C$63:$E$63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'Estadisticas Generales'!$C$65:$E$65</c:f>
              <c:numCache>
                <c:formatCode>General</c:formatCode>
                <c:ptCount val="3"/>
                <c:pt idx="0">
                  <c:v>18785</c:v>
                </c:pt>
                <c:pt idx="1">
                  <c:v>23081</c:v>
                </c:pt>
                <c:pt idx="2">
                  <c:v>21181</c:v>
                </c:pt>
              </c:numCache>
            </c:numRef>
          </c:val>
        </c:ser>
        <c:ser>
          <c:idx val="2"/>
          <c:order val="2"/>
          <c:tx>
            <c:strRef>
              <c:f>'Estadisticas Generales'!$B$66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1A2E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832128126841288E-2"/>
                  <c:y val="-3.6749917979002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852482725373613E-2"/>
                  <c:y val="-4.1162237532808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86228507150892E-2"/>
                  <c:y val="-2.5495406824146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'Estadisticas Generales'!$C$63:$E$63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'Estadisticas Generales'!$C$66:$E$66</c:f>
              <c:numCache>
                <c:formatCode>General</c:formatCode>
                <c:ptCount val="3"/>
                <c:pt idx="0">
                  <c:v>60211</c:v>
                </c:pt>
                <c:pt idx="1">
                  <c:v>74240</c:v>
                </c:pt>
                <c:pt idx="2">
                  <c:v>65827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941632"/>
        <c:axId val="147955712"/>
        <c:axId val="0"/>
      </c:bar3DChart>
      <c:catAx>
        <c:axId val="1479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79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7941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19408288249764"/>
          <c:y val="1.8938648293963464E-3"/>
          <c:w val="0.27706429553449058"/>
          <c:h val="0.236363599081366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Uso del Catálogo en Línea</a:t>
            </a:r>
          </a:p>
        </c:rich>
      </c:tx>
      <c:layout>
        <c:manualLayout>
          <c:xMode val="edge"/>
          <c:yMode val="edge"/>
          <c:x val="0.28876281193328035"/>
          <c:y val="3.87321837934815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53065929127746"/>
          <c:y val="0.22535211267605632"/>
          <c:w val="0.87055536995144256"/>
          <c:h val="0.60211267605633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'Estadisticas Generales'!$B$87</c:f>
              <c:strCache>
                <c:ptCount val="1"/>
                <c:pt idx="0">
                  <c:v>Consultas Catálogo</c:v>
                </c:pt>
              </c:strCache>
            </c:strRef>
          </c:tx>
          <c:spPr>
            <a:solidFill>
              <a:srgbClr val="002F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611195123788392E-2"/>
                  <c:y val="-3.75981483327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915326809314399E-2"/>
                  <c:y val="-2.4445108918347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758089841418823E-2"/>
                  <c:y val="-5.0632911392405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'Estadisticas Generales'!$C$86:$E$86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'Estadisticas Generales'!$C$87:$E$87</c:f>
              <c:numCache>
                <c:formatCode>General</c:formatCode>
                <c:ptCount val="3"/>
                <c:pt idx="0">
                  <c:v>72197</c:v>
                </c:pt>
                <c:pt idx="1">
                  <c:v>74316</c:v>
                </c:pt>
                <c:pt idx="2">
                  <c:v>66486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854080"/>
        <c:axId val="147855616"/>
        <c:axId val="0"/>
      </c:bar3DChart>
      <c:catAx>
        <c:axId val="1478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78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5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785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</a:t>
            </a:r>
            <a:r>
              <a:rPr lang="es-MX" baseline="0"/>
              <a:t> de volúmenes</a:t>
            </a:r>
            <a:endParaRPr lang="es-MX"/>
          </a:p>
        </c:rich>
      </c:tx>
      <c:layout>
        <c:manualLayout>
          <c:xMode val="edge"/>
          <c:yMode val="edge"/>
          <c:x val="0.35539833169106438"/>
          <c:y val="2.0426246719160235E-3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100"/>
      <c:rAngAx val="1"/>
    </c:view3D>
    <c:floor>
      <c:thickness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243117866080489E-2"/>
          <c:y val="9.4333228346456743E-2"/>
          <c:w val="0.71829713727644562"/>
          <c:h val="0.7364338057742783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'Estadisticas Generales'!$B$13</c:f>
              <c:strCache>
                <c:ptCount val="1"/>
                <c:pt idx="0">
                  <c:v>JUAN ALONSO DE TORRES</c:v>
                </c:pt>
              </c:strCache>
            </c:strRef>
          </c:tx>
          <c:spPr>
            <a:solidFill>
              <a:srgbClr val="576B9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06388575723413E-3"/>
                  <c:y val="-1.0666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7519847786783136E-3"/>
                  <c:y val="-5.3333333333333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3022870450100194E-3"/>
                  <c:y val="-5.3333333333333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Generales'!$C$11:$E$12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VOLÚMENES</c:v>
                  </c:pt>
                </c:lvl>
              </c:multiLvlStrCache>
            </c:multiLvlStrRef>
          </c:cat>
          <c:val>
            <c:numRef>
              <c:f>'Estadisticas Generales'!$C$13:$E$13</c:f>
              <c:numCache>
                <c:formatCode>General</c:formatCode>
                <c:ptCount val="3"/>
                <c:pt idx="0">
                  <c:v>11338</c:v>
                </c:pt>
                <c:pt idx="1">
                  <c:v>11922</c:v>
                </c:pt>
                <c:pt idx="2">
                  <c:v>12676</c:v>
                </c:pt>
              </c:numCache>
            </c:numRef>
          </c:val>
        </c:ser>
        <c:ser>
          <c:idx val="4"/>
          <c:order val="1"/>
          <c:tx>
            <c:strRef>
              <c:f>'Estadisticas Generales'!$B$14</c:f>
              <c:strCache>
                <c:ptCount val="1"/>
                <c:pt idx="0">
                  <c:v>AMÉRICAS</c:v>
                </c:pt>
              </c:strCache>
            </c:strRef>
          </c:tx>
          <c:spPr>
            <a:solidFill>
              <a:srgbClr val="CBD7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469508532403105E-3"/>
                  <c:y val="-6.6952230971127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598025725927443E-3"/>
                  <c:y val="-3.9035380577427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453867026486404E-3"/>
                  <c:y val="-3.8354645669291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Generales'!$C$11:$E$12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VOLÚMENES</c:v>
                  </c:pt>
                </c:lvl>
              </c:multiLvlStrCache>
            </c:multiLvlStrRef>
          </c:cat>
          <c:val>
            <c:numRef>
              <c:f>'Estadisticas Generales'!$C$14:$E$14</c:f>
              <c:numCache>
                <c:formatCode>General</c:formatCode>
                <c:ptCount val="3"/>
                <c:pt idx="0">
                  <c:v>7271</c:v>
                </c:pt>
                <c:pt idx="1">
                  <c:v>7531</c:v>
                </c:pt>
                <c:pt idx="2">
                  <c:v>8029</c:v>
                </c:pt>
              </c:numCache>
            </c:numRef>
          </c:val>
        </c:ser>
        <c:ser>
          <c:idx val="5"/>
          <c:order val="2"/>
          <c:tx>
            <c:strRef>
              <c:f>'Estadisticas Generales'!$B$15</c:f>
              <c:strCache>
                <c:ptCount val="1"/>
                <c:pt idx="0">
                  <c:v>SAN FRANCISCO DEL RINCÓN</c:v>
                </c:pt>
              </c:strCache>
            </c:strRef>
          </c:tx>
          <c:spPr>
            <a:solidFill>
              <a:srgbClr val="78283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186041006430004E-3"/>
                  <c:y val="-8.8397270341207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862555371108529E-4"/>
                  <c:y val="3.2907086614173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7321739799436E-3"/>
                  <c:y val="8.6240419947507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Generales'!$C$11:$E$12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VOLÚMENES</c:v>
                  </c:pt>
                </c:lvl>
              </c:multiLvlStrCache>
            </c:multiLvlStrRef>
          </c:cat>
          <c:val>
            <c:numRef>
              <c:f>'Estadisticas Generales'!$C$15:$E$15</c:f>
              <c:numCache>
                <c:formatCode>General</c:formatCode>
                <c:ptCount val="3"/>
                <c:pt idx="0">
                  <c:v>8025</c:v>
                </c:pt>
                <c:pt idx="1">
                  <c:v>8404</c:v>
                </c:pt>
                <c:pt idx="2">
                  <c:v>8987</c:v>
                </c:pt>
              </c:numCache>
            </c:numRef>
          </c:val>
        </c:ser>
        <c:ser>
          <c:idx val="0"/>
          <c:order val="3"/>
          <c:tx>
            <c:strRef>
              <c:f>'Estadisticas Generales'!$B$16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7.6575320982284201E-3"/>
                  <c:y val="-4.2667086614173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01564150591663E-3"/>
                  <c:y val="-4.2667086614173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201564150591663E-3"/>
                  <c:y val="-5.333375328083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Generales'!$C$11:$E$12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VOLÚMENES</c:v>
                  </c:pt>
                </c:lvl>
              </c:multiLvlStrCache>
            </c:multiLvlStrRef>
          </c:cat>
          <c:val>
            <c:numRef>
              <c:f>'Estadisticas Generales'!$C$16:$E$16</c:f>
              <c:numCache>
                <c:formatCode>General</c:formatCode>
                <c:ptCount val="3"/>
                <c:pt idx="0">
                  <c:v>95678</c:v>
                </c:pt>
                <c:pt idx="1">
                  <c:v>98822</c:v>
                </c:pt>
                <c:pt idx="2">
                  <c:v>101778</c:v>
                </c:pt>
              </c:numCache>
            </c:numRef>
          </c:val>
        </c:ser>
        <c:ser>
          <c:idx val="1"/>
          <c:order val="4"/>
          <c:tx>
            <c:strRef>
              <c:f>'Estadisticas Generales'!$B$17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826B2E"/>
            </a:solidFill>
          </c:spPr>
          <c:invertIfNegative val="0"/>
          <c:dLbls>
            <c:dLbl>
              <c:idx val="0"/>
              <c:layout>
                <c:manualLayout>
                  <c:x val="1.545662485537673E-2"/>
                  <c:y val="-3.2000000000000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953430567515027E-2"/>
                  <c:y val="-3.2000000000000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503851195601683E-2"/>
                  <c:y val="-2.6666666666666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Generales'!$C$11:$E$12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VOLÚMENES</c:v>
                  </c:pt>
                </c:lvl>
              </c:multiLvlStrCache>
            </c:multiLvlStrRef>
          </c:cat>
          <c:val>
            <c:numRef>
              <c:f>'Estadisticas Generales'!$C$17:$E$17</c:f>
              <c:numCache>
                <c:formatCode>General</c:formatCode>
                <c:ptCount val="3"/>
                <c:pt idx="0">
                  <c:v>17369</c:v>
                </c:pt>
                <c:pt idx="1">
                  <c:v>18230</c:v>
                </c:pt>
                <c:pt idx="2">
                  <c:v>19942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987840"/>
        <c:axId val="148018304"/>
        <c:axId val="0"/>
      </c:bar3DChart>
      <c:catAx>
        <c:axId val="1479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0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1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798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25685161448524"/>
          <c:y val="0.21919454068241645"/>
          <c:w val="0.17331941646829277"/>
          <c:h val="0.35905511811023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Acceso a bases de Datos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'Estadisticas Generales'!$D$107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A2E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0395480225988842E-3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329566854990589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0659133709981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241044211069831E-17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65913370998117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26365348399247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065913370998117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Generales'!$B$108:$C$114</c:f>
              <c:multiLvlStrCache>
                <c:ptCount val="7"/>
                <c:lvl>
                  <c:pt idx="0">
                    <c:v>Accesos</c:v>
                  </c:pt>
                  <c:pt idx="1">
                    <c:v>Documentos</c:v>
                  </c:pt>
                  <c:pt idx="2">
                    <c:v>Accesos</c:v>
                  </c:pt>
                  <c:pt idx="3">
                    <c:v>Documentos</c:v>
                  </c:pt>
                  <c:pt idx="4">
                    <c:v>Accesos</c:v>
                  </c:pt>
                  <c:pt idx="5">
                    <c:v>Documentos</c:v>
                  </c:pt>
                  <c:pt idx="6">
                    <c:v>Documentos</c:v>
                  </c:pt>
                </c:lvl>
                <c:lvl>
                  <c:pt idx="0">
                    <c:v>EBSCO</c:v>
                  </c:pt>
                  <c:pt idx="2">
                    <c:v>IN4MEX</c:v>
                  </c:pt>
                  <c:pt idx="4">
                    <c:v>WGSN</c:v>
                  </c:pt>
                  <c:pt idx="6">
                    <c:v>DOFISCAL</c:v>
                  </c:pt>
                </c:lvl>
              </c:multiLvlStrCache>
            </c:multiLvlStrRef>
          </c:cat>
          <c:val>
            <c:numRef>
              <c:f>'Estadisticas Generales'!$D$108:$D$114</c:f>
              <c:numCache>
                <c:formatCode>General</c:formatCode>
                <c:ptCount val="7"/>
                <c:pt idx="0">
                  <c:v>13574</c:v>
                </c:pt>
                <c:pt idx="1">
                  <c:v>23392</c:v>
                </c:pt>
                <c:pt idx="2">
                  <c:v>3606</c:v>
                </c:pt>
                <c:pt idx="3">
                  <c:v>7137</c:v>
                </c:pt>
                <c:pt idx="4">
                  <c:v>516</c:v>
                </c:pt>
                <c:pt idx="5">
                  <c:v>646</c:v>
                </c:pt>
                <c:pt idx="6">
                  <c:v>1904</c:v>
                </c:pt>
              </c:numCache>
            </c:numRef>
          </c:val>
        </c:ser>
        <c:ser>
          <c:idx val="1"/>
          <c:order val="1"/>
          <c:tx>
            <c:strRef>
              <c:f>'Estadisticas Generales'!$E$107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BD7E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5065913370998116E-2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585687382297556E-2"/>
                  <c:y val="-3.745318352059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559322033898358E-2"/>
                  <c:y val="-2.6217228464419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0659133709981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5197740112994361E-3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052730696798493E-2"/>
                  <c:y val="-1.872659176029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5197740112995462E-3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Generales'!$B$108:$C$114</c:f>
              <c:multiLvlStrCache>
                <c:ptCount val="7"/>
                <c:lvl>
                  <c:pt idx="0">
                    <c:v>Accesos</c:v>
                  </c:pt>
                  <c:pt idx="1">
                    <c:v>Documentos</c:v>
                  </c:pt>
                  <c:pt idx="2">
                    <c:v>Accesos</c:v>
                  </c:pt>
                  <c:pt idx="3">
                    <c:v>Documentos</c:v>
                  </c:pt>
                  <c:pt idx="4">
                    <c:v>Accesos</c:v>
                  </c:pt>
                  <c:pt idx="5">
                    <c:v>Documentos</c:v>
                  </c:pt>
                  <c:pt idx="6">
                    <c:v>Documentos</c:v>
                  </c:pt>
                </c:lvl>
                <c:lvl>
                  <c:pt idx="0">
                    <c:v>EBSCO</c:v>
                  </c:pt>
                  <c:pt idx="2">
                    <c:v>IN4MEX</c:v>
                  </c:pt>
                  <c:pt idx="4">
                    <c:v>WGSN</c:v>
                  </c:pt>
                  <c:pt idx="6">
                    <c:v>DOFISCAL</c:v>
                  </c:pt>
                </c:lvl>
              </c:multiLvlStrCache>
            </c:multiLvlStrRef>
          </c:cat>
          <c:val>
            <c:numRef>
              <c:f>'Estadisticas Generales'!$E$108:$E$114</c:f>
              <c:numCache>
                <c:formatCode>General</c:formatCode>
                <c:ptCount val="7"/>
                <c:pt idx="0">
                  <c:v>10677</c:v>
                </c:pt>
                <c:pt idx="1">
                  <c:v>18374</c:v>
                </c:pt>
                <c:pt idx="2">
                  <c:v>5071</c:v>
                </c:pt>
                <c:pt idx="3">
                  <c:v>4255</c:v>
                </c:pt>
                <c:pt idx="4">
                  <c:v>0</c:v>
                </c:pt>
                <c:pt idx="5">
                  <c:v>0</c:v>
                </c:pt>
                <c:pt idx="6">
                  <c:v>1459</c:v>
                </c:pt>
              </c:numCache>
            </c:numRef>
          </c:val>
        </c:ser>
        <c:ser>
          <c:idx val="2"/>
          <c:order val="2"/>
          <c:tx>
            <c:strRef>
              <c:f>'Estadisticas Generales'!$F$107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26B2E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0546139359698684E-2"/>
                  <c:y val="-1.872659176029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0395480225988704E-3"/>
                  <c:y val="-2.6217228464419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572504708097933E-2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546139359698684E-2"/>
                  <c:y val="-2.2471910112359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329566854990581E-3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9585687382297556E-2"/>
                  <c:y val="-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0263653483992475E-3"/>
                  <c:y val="-2.2471910112359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Generales'!$B$108:$C$114</c:f>
              <c:multiLvlStrCache>
                <c:ptCount val="7"/>
                <c:lvl>
                  <c:pt idx="0">
                    <c:v>Accesos</c:v>
                  </c:pt>
                  <c:pt idx="1">
                    <c:v>Documentos</c:v>
                  </c:pt>
                  <c:pt idx="2">
                    <c:v>Accesos</c:v>
                  </c:pt>
                  <c:pt idx="3">
                    <c:v>Documentos</c:v>
                  </c:pt>
                  <c:pt idx="4">
                    <c:v>Accesos</c:v>
                  </c:pt>
                  <c:pt idx="5">
                    <c:v>Documentos</c:v>
                  </c:pt>
                  <c:pt idx="6">
                    <c:v>Documentos</c:v>
                  </c:pt>
                </c:lvl>
                <c:lvl>
                  <c:pt idx="0">
                    <c:v>EBSCO</c:v>
                  </c:pt>
                  <c:pt idx="2">
                    <c:v>IN4MEX</c:v>
                  </c:pt>
                  <c:pt idx="4">
                    <c:v>WGSN</c:v>
                  </c:pt>
                  <c:pt idx="6">
                    <c:v>DOFISCAL</c:v>
                  </c:pt>
                </c:lvl>
              </c:multiLvlStrCache>
            </c:multiLvlStrRef>
          </c:cat>
          <c:val>
            <c:numRef>
              <c:f>'Estadisticas Generales'!$F$108:$F$114</c:f>
              <c:numCache>
                <c:formatCode>General</c:formatCode>
                <c:ptCount val="7"/>
                <c:pt idx="0">
                  <c:v>17079</c:v>
                </c:pt>
                <c:pt idx="1">
                  <c:v>25506</c:v>
                </c:pt>
                <c:pt idx="2">
                  <c:v>1700</c:v>
                </c:pt>
                <c:pt idx="3">
                  <c:v>5040</c:v>
                </c:pt>
                <c:pt idx="4">
                  <c:v>74173</c:v>
                </c:pt>
                <c:pt idx="5">
                  <c:v>2447</c:v>
                </c:pt>
                <c:pt idx="6">
                  <c:v>1133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8394368"/>
        <c:axId val="148395904"/>
        <c:axId val="0"/>
      </c:bar3DChart>
      <c:catAx>
        <c:axId val="1483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3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9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  <a:effectLst>
              <a:outerShdw blurRad="50800" dist="50800" dir="5400000" algn="ctr" rotWithShape="0">
                <a:schemeClr val="bg2">
                  <a:lumMod val="90000"/>
                </a:schemeClr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394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644" r="0.750000000000006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</a:t>
            </a:r>
            <a:r>
              <a:rPr lang="es-MX" baseline="0"/>
              <a:t> de títulos</a:t>
            </a:r>
            <a:endParaRPr lang="es-MX"/>
          </a:p>
        </c:rich>
      </c:tx>
      <c:layout>
        <c:manualLayout>
          <c:xMode val="edge"/>
          <c:yMode val="edge"/>
          <c:x val="0.35539833169106438"/>
          <c:y val="2.0426246719160248E-3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100"/>
      <c:rAngAx val="1"/>
    </c:view3D>
    <c:floor>
      <c:thickness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243117866080489E-2"/>
          <c:y val="9.4333228346456743E-2"/>
          <c:w val="0.71829713727644562"/>
          <c:h val="0.7364338057742783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'Estadisticas Generales'!$B$39</c:f>
              <c:strCache>
                <c:ptCount val="1"/>
                <c:pt idx="0">
                  <c:v>JUAN ALONSO DE TORRES</c:v>
                </c:pt>
              </c:strCache>
            </c:strRef>
          </c:tx>
          <c:spPr>
            <a:solidFill>
              <a:srgbClr val="576B9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031942878617061E-3"/>
                  <c:y val="-5.3333333333333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5517906654002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3022870450100228E-3"/>
                  <c:y val="-1.066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Generales'!$C$37:$E$38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TÍTULOS</c:v>
                  </c:pt>
                </c:lvl>
              </c:multiLvlStrCache>
            </c:multiLvlStrRef>
          </c:cat>
          <c:val>
            <c:numRef>
              <c:f>'Estadisticas Generales'!$C$39:$E$39</c:f>
              <c:numCache>
                <c:formatCode>General</c:formatCode>
                <c:ptCount val="3"/>
                <c:pt idx="0">
                  <c:v>4897</c:v>
                </c:pt>
                <c:pt idx="1">
                  <c:v>5254</c:v>
                </c:pt>
                <c:pt idx="2">
                  <c:v>6197</c:v>
                </c:pt>
              </c:numCache>
            </c:numRef>
          </c:val>
        </c:ser>
        <c:ser>
          <c:idx val="4"/>
          <c:order val="1"/>
          <c:tx>
            <c:strRef>
              <c:f>'Estadisticas Generales'!$B$40</c:f>
              <c:strCache>
                <c:ptCount val="1"/>
                <c:pt idx="0">
                  <c:v>AMÉRICAS</c:v>
                </c:pt>
              </c:strCache>
            </c:strRef>
          </c:tx>
          <c:spPr>
            <a:solidFill>
              <a:srgbClr val="CBD7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73313800891292E-3"/>
                  <c:y val="-2.269522309711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598025725927443E-3"/>
                  <c:y val="-8.7035380577427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641961609364797E-3"/>
                  <c:y val="-8.1021312335958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Generales'!$C$37:$E$38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TÍTULOS</c:v>
                  </c:pt>
                </c:lvl>
              </c:multiLvlStrCache>
            </c:multiLvlStrRef>
          </c:cat>
          <c:val>
            <c:numRef>
              <c:f>'Estadisticas Generales'!$C$40:$E$40</c:f>
              <c:numCache>
                <c:formatCode>General</c:formatCode>
                <c:ptCount val="3"/>
                <c:pt idx="0">
                  <c:v>3357</c:v>
                </c:pt>
                <c:pt idx="1">
                  <c:v>3462</c:v>
                </c:pt>
                <c:pt idx="2">
                  <c:v>3795</c:v>
                </c:pt>
              </c:numCache>
            </c:numRef>
          </c:val>
        </c:ser>
        <c:ser>
          <c:idx val="5"/>
          <c:order val="2"/>
          <c:tx>
            <c:strRef>
              <c:f>'Estadisticas Generales'!$B$41</c:f>
              <c:strCache>
                <c:ptCount val="1"/>
                <c:pt idx="0">
                  <c:v>SAN FRANCISCO DEL RINCÓN</c:v>
                </c:pt>
              </c:strCache>
            </c:strRef>
          </c:tx>
          <c:spPr>
            <a:solidFill>
              <a:srgbClr val="78283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1540981278129437E-4"/>
                  <c:y val="-7.7730603674540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78172495879943E-3"/>
                  <c:y val="-2.0426246719160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796059737177728E-3"/>
                  <c:y val="-2.0430446194225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Generales'!$C$37:$E$38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TÍTULOS</c:v>
                  </c:pt>
                </c:lvl>
              </c:multiLvlStrCache>
            </c:multiLvlStrRef>
          </c:cat>
          <c:val>
            <c:numRef>
              <c:f>'Estadisticas Generales'!$C$41:$E$41</c:f>
              <c:numCache>
                <c:formatCode>General</c:formatCode>
                <c:ptCount val="3"/>
                <c:pt idx="0">
                  <c:v>3606</c:v>
                </c:pt>
                <c:pt idx="1">
                  <c:v>3855</c:v>
                </c:pt>
                <c:pt idx="2">
                  <c:v>4150</c:v>
                </c:pt>
              </c:numCache>
            </c:numRef>
          </c:val>
        </c:ser>
        <c:ser>
          <c:idx val="0"/>
          <c:order val="3"/>
          <c:tx>
            <c:strRef>
              <c:f>'Estadisticas Generales'!$B$42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1A2E3C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4.651143522505008E-3"/>
                  <c:y val="-4.2666666666666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704758438453369E-3"/>
                  <c:y val="-4.2666666666666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2079527263150707E-3"/>
                  <c:y val="-1.6000000000000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Generales'!$C$37:$E$38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TÍTULOS</c:v>
                  </c:pt>
                </c:lvl>
              </c:multiLvlStrCache>
            </c:multiLvlStrRef>
          </c:cat>
          <c:val>
            <c:numRef>
              <c:f>'Estadisticas Generales'!$C$42:$E$42</c:f>
              <c:numCache>
                <c:formatCode>General</c:formatCode>
                <c:ptCount val="3"/>
                <c:pt idx="0">
                  <c:v>57487</c:v>
                </c:pt>
                <c:pt idx="1">
                  <c:v>61062</c:v>
                </c:pt>
                <c:pt idx="2">
                  <c:v>63999</c:v>
                </c:pt>
              </c:numCache>
            </c:numRef>
          </c:val>
        </c:ser>
        <c:ser>
          <c:idx val="1"/>
          <c:order val="4"/>
          <c:tx>
            <c:strRef>
              <c:f>'Estadisticas Generales'!$B$43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826B2E"/>
            </a:solidFill>
          </c:spPr>
          <c:invertIfNegative val="0"/>
          <c:dLbls>
            <c:dLbl>
              <c:idx val="0"/>
              <c:layout>
                <c:manualLayout>
                  <c:x val="1.545662485537673E-2"/>
                  <c:y val="-4.8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456624855376784E-2"/>
                  <c:y val="-4.8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516628347048431E-2"/>
                  <c:y val="-4.2666666666666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'Estadisticas Generales'!$C$37:$E$38</c:f>
              <c:multiLvlStrCache>
                <c:ptCount val="3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  <c:lvl>
                  <c:pt idx="0">
                    <c:v>TÍTULOS</c:v>
                  </c:pt>
                </c:lvl>
              </c:multiLvlStrCache>
            </c:multiLvlStrRef>
          </c:cat>
          <c:val>
            <c:numRef>
              <c:f>'Estadisticas Generales'!$C$43:$E$43</c:f>
              <c:numCache>
                <c:formatCode>General</c:formatCode>
                <c:ptCount val="3"/>
                <c:pt idx="0">
                  <c:v>9697</c:v>
                </c:pt>
                <c:pt idx="1">
                  <c:v>10357</c:v>
                </c:pt>
                <c:pt idx="2">
                  <c:v>10745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155776"/>
        <c:axId val="148182144"/>
        <c:axId val="0"/>
      </c:bar3DChart>
      <c:catAx>
        <c:axId val="1481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18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18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8155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25685161448546"/>
          <c:y val="0.21919454068241651"/>
          <c:w val="0.16804362814287446"/>
          <c:h val="0.35905511811023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744" r="0.750000000000007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66</xdr:row>
      <xdr:rowOff>152400</xdr:rowOff>
    </xdr:from>
    <xdr:to>
      <xdr:col>6</xdr:col>
      <xdr:colOff>47625</xdr:colOff>
      <xdr:row>81</xdr:row>
      <xdr:rowOff>161925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704850</xdr:colOff>
      <xdr:row>88</xdr:row>
      <xdr:rowOff>38100</xdr:rowOff>
    </xdr:from>
    <xdr:to>
      <xdr:col>5</xdr:col>
      <xdr:colOff>542925</xdr:colOff>
      <xdr:row>102</xdr:row>
      <xdr:rowOff>28575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18</xdr:row>
      <xdr:rowOff>76200</xdr:rowOff>
    </xdr:from>
    <xdr:to>
      <xdr:col>9</xdr:col>
      <xdr:colOff>276225</xdr:colOff>
      <xdr:row>33</xdr:row>
      <xdr:rowOff>28575</xdr:rowOff>
    </xdr:to>
    <xdr:graphicFrame macro="">
      <xdr:nvGraphicFramePr>
        <xdr:cNvPr id="1027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120</xdr:row>
      <xdr:rowOff>57150</xdr:rowOff>
    </xdr:from>
    <xdr:to>
      <xdr:col>9</xdr:col>
      <xdr:colOff>161925</xdr:colOff>
      <xdr:row>141</xdr:row>
      <xdr:rowOff>47625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9</xdr:col>
      <xdr:colOff>76200</xdr:colOff>
      <xdr:row>59</xdr:row>
      <xdr:rowOff>114300</xdr:rowOff>
    </xdr:to>
    <xdr:graphicFrame macro="">
      <xdr:nvGraphicFramePr>
        <xdr:cNvPr id="9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53340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53340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37"/>
  <sheetViews>
    <sheetView showGridLines="0" tabSelected="1" zoomScaleNormal="100" zoomScaleSheetLayoutView="100" workbookViewId="0">
      <selection activeCell="B11" sqref="B11:B12"/>
    </sheetView>
  </sheetViews>
  <sheetFormatPr baseColWidth="10" defaultColWidth="11.42578125" defaultRowHeight="12.75" x14ac:dyDescent="0.2"/>
  <cols>
    <col min="1" max="1" width="3.7109375" style="1" customWidth="1"/>
    <col min="2" max="2" width="28.28515625" style="1" bestFit="1" customWidth="1"/>
    <col min="3" max="3" width="12.85546875" style="1" customWidth="1"/>
    <col min="4" max="4" width="13.140625" style="1" customWidth="1"/>
    <col min="5" max="5" width="12.85546875" style="1" customWidth="1"/>
    <col min="6" max="6" width="14" style="1" bestFit="1" customWidth="1"/>
    <col min="7" max="7" width="13.7109375" style="1" customWidth="1"/>
    <col min="8" max="8" width="14" style="1" bestFit="1" customWidth="1"/>
    <col min="9" max="9" width="13" style="1" customWidth="1"/>
    <col min="10" max="10" width="6.28515625" style="1" customWidth="1"/>
    <col min="11" max="16384" width="11.42578125" style="1"/>
  </cols>
  <sheetData>
    <row r="8" spans="1:10" ht="17.100000000000001" customHeight="1" x14ac:dyDescent="0.2">
      <c r="A8" s="103" t="s">
        <v>6</v>
      </c>
      <c r="B8" s="103"/>
      <c r="C8" s="103"/>
      <c r="D8" s="103"/>
      <c r="E8" s="103"/>
      <c r="F8" s="103"/>
    </row>
    <row r="9" spans="1:10" x14ac:dyDescent="0.2">
      <c r="A9" s="6" t="s">
        <v>45</v>
      </c>
      <c r="B9" s="6"/>
      <c r="C9" s="6"/>
      <c r="D9" s="6"/>
      <c r="E9" s="6"/>
      <c r="F9" s="6"/>
      <c r="G9" s="6"/>
      <c r="H9" s="6"/>
      <c r="I9" s="6"/>
      <c r="J9" s="6"/>
    </row>
    <row r="10" spans="1:10" ht="13.5" thickBot="1" x14ac:dyDescent="0.25">
      <c r="A10" s="7"/>
    </row>
    <row r="11" spans="1:10" ht="13.5" thickBot="1" x14ac:dyDescent="0.25">
      <c r="A11" s="7"/>
      <c r="B11" s="104" t="s">
        <v>7</v>
      </c>
      <c r="C11" s="99" t="s">
        <v>0</v>
      </c>
      <c r="D11" s="106"/>
      <c r="E11" s="100"/>
      <c r="F11" s="8"/>
      <c r="G11" s="99" t="s">
        <v>26</v>
      </c>
      <c r="H11" s="100"/>
    </row>
    <row r="12" spans="1:10" ht="13.5" thickBot="1" x14ac:dyDescent="0.25">
      <c r="B12" s="105"/>
      <c r="C12" s="76">
        <v>2014</v>
      </c>
      <c r="D12" s="76">
        <v>2015</v>
      </c>
      <c r="E12" s="76">
        <v>2016</v>
      </c>
      <c r="F12" s="52"/>
      <c r="G12" s="77" t="s">
        <v>46</v>
      </c>
      <c r="H12" s="78" t="s">
        <v>47</v>
      </c>
    </row>
    <row r="13" spans="1:10" x14ac:dyDescent="0.2">
      <c r="B13" s="19" t="s">
        <v>4</v>
      </c>
      <c r="C13" s="20">
        <v>11338</v>
      </c>
      <c r="D13" s="20">
        <v>11922</v>
      </c>
      <c r="E13" s="3">
        <f>D13+G13+H13</f>
        <v>12676</v>
      </c>
      <c r="F13" s="14"/>
      <c r="G13" s="61">
        <v>548</v>
      </c>
      <c r="H13" s="3">
        <v>206</v>
      </c>
      <c r="J13" s="45"/>
    </row>
    <row r="14" spans="1:10" x14ac:dyDescent="0.2">
      <c r="B14" s="21" t="s">
        <v>22</v>
      </c>
      <c r="C14" s="23">
        <v>7271</v>
      </c>
      <c r="D14" s="23">
        <v>7531</v>
      </c>
      <c r="E14" s="9">
        <f t="shared" ref="E14:E17" si="0">D14+G14+H14</f>
        <v>8029</v>
      </c>
      <c r="F14" s="14"/>
      <c r="G14" s="62">
        <v>152</v>
      </c>
      <c r="H14" s="9">
        <v>346</v>
      </c>
      <c r="J14" s="45"/>
    </row>
    <row r="15" spans="1:10" x14ac:dyDescent="0.2">
      <c r="B15" s="21" t="s">
        <v>23</v>
      </c>
      <c r="C15" s="23">
        <v>8025</v>
      </c>
      <c r="D15" s="23">
        <v>8404</v>
      </c>
      <c r="E15" s="9">
        <f>D15+G15+H15</f>
        <v>8987</v>
      </c>
      <c r="F15" s="14"/>
      <c r="G15" s="62">
        <v>346</v>
      </c>
      <c r="H15" s="9">
        <v>237</v>
      </c>
      <c r="J15" s="45"/>
    </row>
    <row r="16" spans="1:10" x14ac:dyDescent="0.2">
      <c r="B16" s="21" t="s">
        <v>5</v>
      </c>
      <c r="C16" s="23">
        <v>95678</v>
      </c>
      <c r="D16" s="23">
        <v>98822</v>
      </c>
      <c r="E16" s="9">
        <f t="shared" si="0"/>
        <v>101778</v>
      </c>
      <c r="F16" s="14"/>
      <c r="G16" s="62">
        <v>1435</v>
      </c>
      <c r="H16" s="9">
        <v>1521</v>
      </c>
      <c r="J16" s="45"/>
    </row>
    <row r="17" spans="2:10" ht="13.5" thickBot="1" x14ac:dyDescent="0.25">
      <c r="B17" s="24" t="s">
        <v>1</v>
      </c>
      <c r="C17" s="46">
        <v>17369</v>
      </c>
      <c r="D17" s="46">
        <v>18230</v>
      </c>
      <c r="E17" s="5">
        <f t="shared" si="0"/>
        <v>19942</v>
      </c>
      <c r="F17" s="14"/>
      <c r="G17" s="63">
        <v>364</v>
      </c>
      <c r="H17" s="5">
        <v>1348</v>
      </c>
      <c r="J17" s="45"/>
    </row>
    <row r="18" spans="2:10" ht="13.5" thickBot="1" x14ac:dyDescent="0.25">
      <c r="B18" s="79" t="s">
        <v>2</v>
      </c>
      <c r="C18" s="80">
        <f>SUM(C13:C17)</f>
        <v>139681</v>
      </c>
      <c r="D18" s="81">
        <f>SUM(D13:D17)</f>
        <v>144909</v>
      </c>
      <c r="E18" s="82">
        <f>SUM(E13:E17)</f>
        <v>151412</v>
      </c>
      <c r="F18" s="18"/>
      <c r="G18" s="80">
        <f>SUM(G13:G17)</f>
        <v>2845</v>
      </c>
      <c r="H18" s="83">
        <f>SUM(H13:H17)</f>
        <v>3658</v>
      </c>
      <c r="J18" s="45"/>
    </row>
    <row r="19" spans="2:10" x14ac:dyDescent="0.2">
      <c r="B19" s="26"/>
      <c r="C19" s="27"/>
      <c r="D19" s="27"/>
      <c r="E19" s="27"/>
      <c r="F19" s="26"/>
      <c r="G19" s="26"/>
      <c r="H19" s="26"/>
    </row>
    <row r="35" spans="1:8" x14ac:dyDescent="0.2">
      <c r="A35" s="6" t="s">
        <v>48</v>
      </c>
    </row>
    <row r="36" spans="1:8" ht="13.5" thickBot="1" x14ac:dyDescent="0.25">
      <c r="B36" s="10"/>
      <c r="C36" s="10"/>
      <c r="D36" s="10"/>
      <c r="E36" s="10"/>
    </row>
    <row r="37" spans="1:8" ht="13.5" thickBot="1" x14ac:dyDescent="0.25">
      <c r="C37" s="99" t="s">
        <v>28</v>
      </c>
      <c r="D37" s="106"/>
      <c r="E37" s="100"/>
      <c r="G37" s="99" t="s">
        <v>26</v>
      </c>
      <c r="H37" s="100"/>
    </row>
    <row r="38" spans="1:8" ht="13.5" thickBot="1" x14ac:dyDescent="0.25">
      <c r="C38" s="84">
        <v>2014</v>
      </c>
      <c r="D38" s="97">
        <v>2015</v>
      </c>
      <c r="E38" s="76">
        <v>2016</v>
      </c>
      <c r="G38" s="77" t="s">
        <v>46</v>
      </c>
      <c r="H38" s="78" t="s">
        <v>47</v>
      </c>
    </row>
    <row r="39" spans="1:8" x14ac:dyDescent="0.2">
      <c r="B39" s="19" t="s">
        <v>4</v>
      </c>
      <c r="C39" s="20">
        <v>4897</v>
      </c>
      <c r="D39" s="20">
        <v>5254</v>
      </c>
      <c r="E39" s="3">
        <f>D39+G39+H39</f>
        <v>6197</v>
      </c>
      <c r="G39" s="64">
        <v>905</v>
      </c>
      <c r="H39" s="3">
        <v>38</v>
      </c>
    </row>
    <row r="40" spans="1:8" x14ac:dyDescent="0.2">
      <c r="B40" s="21" t="s">
        <v>22</v>
      </c>
      <c r="C40" s="22">
        <v>3357</v>
      </c>
      <c r="D40" s="22">
        <v>3462</v>
      </c>
      <c r="E40" s="9">
        <f t="shared" ref="E40:E43" si="1">D40+G40+H40</f>
        <v>3795</v>
      </c>
      <c r="G40" s="65">
        <v>198</v>
      </c>
      <c r="H40" s="9">
        <v>135</v>
      </c>
    </row>
    <row r="41" spans="1:8" x14ac:dyDescent="0.2">
      <c r="B41" s="24" t="s">
        <v>23</v>
      </c>
      <c r="C41" s="23">
        <v>3606</v>
      </c>
      <c r="D41" s="23">
        <v>3855</v>
      </c>
      <c r="E41" s="9">
        <f t="shared" si="1"/>
        <v>4150</v>
      </c>
      <c r="G41" s="66">
        <v>236</v>
      </c>
      <c r="H41" s="9">
        <v>59</v>
      </c>
    </row>
    <row r="42" spans="1:8" x14ac:dyDescent="0.2">
      <c r="B42" s="21" t="s">
        <v>5</v>
      </c>
      <c r="C42" s="22">
        <v>57487</v>
      </c>
      <c r="D42" s="22">
        <v>61062</v>
      </c>
      <c r="E42" s="9">
        <f t="shared" si="1"/>
        <v>63999</v>
      </c>
      <c r="G42" s="65">
        <v>1826</v>
      </c>
      <c r="H42" s="9">
        <v>1111</v>
      </c>
    </row>
    <row r="43" spans="1:8" ht="13.5" thickBot="1" x14ac:dyDescent="0.25">
      <c r="B43" s="21" t="s">
        <v>1</v>
      </c>
      <c r="C43" s="23">
        <v>9697</v>
      </c>
      <c r="D43" s="23">
        <v>10357</v>
      </c>
      <c r="E43" s="5">
        <f t="shared" si="1"/>
        <v>10745</v>
      </c>
      <c r="G43" s="65">
        <v>279</v>
      </c>
      <c r="H43" s="71">
        <v>109</v>
      </c>
    </row>
    <row r="44" spans="1:8" ht="13.5" thickBot="1" x14ac:dyDescent="0.25">
      <c r="B44" s="85" t="s">
        <v>2</v>
      </c>
      <c r="C44" s="80">
        <f>SUM(C39:C43)</f>
        <v>79044</v>
      </c>
      <c r="D44" s="83">
        <f>SUM(D39:D43)</f>
        <v>83990</v>
      </c>
      <c r="E44" s="82">
        <f>SUM(E39:E43)</f>
        <v>88886</v>
      </c>
      <c r="G44" s="80">
        <f>SUM(G39:G43)</f>
        <v>3444</v>
      </c>
      <c r="H44" s="83">
        <f>SUM(H39:H43)</f>
        <v>1452</v>
      </c>
    </row>
    <row r="61" spans="1:8" ht="15.75" thickBot="1" x14ac:dyDescent="0.3">
      <c r="A61" s="6" t="s">
        <v>49</v>
      </c>
      <c r="B61" s="11"/>
      <c r="C61" s="10"/>
      <c r="D61" s="10"/>
      <c r="E61" s="10"/>
    </row>
    <row r="62" spans="1:8" ht="15.75" thickBot="1" x14ac:dyDescent="0.3">
      <c r="A62" s="11"/>
      <c r="B62" s="11"/>
      <c r="C62" s="10"/>
      <c r="D62" s="10"/>
      <c r="E62" s="10"/>
      <c r="G62" s="99" t="s">
        <v>29</v>
      </c>
      <c r="H62" s="100"/>
    </row>
    <row r="63" spans="1:8" ht="13.5" thickBot="1" x14ac:dyDescent="0.25">
      <c r="C63" s="84">
        <v>2014</v>
      </c>
      <c r="D63" s="84">
        <v>2015</v>
      </c>
      <c r="E63" s="84">
        <v>2016</v>
      </c>
      <c r="G63" s="77" t="s">
        <v>46</v>
      </c>
      <c r="H63" s="78" t="s">
        <v>47</v>
      </c>
    </row>
    <row r="64" spans="1:8" x14ac:dyDescent="0.2">
      <c r="B64" s="2" t="s">
        <v>37</v>
      </c>
      <c r="C64" s="12">
        <v>41426</v>
      </c>
      <c r="D64" s="12">
        <v>51159</v>
      </c>
      <c r="E64" s="47">
        <f>G64+H64</f>
        <v>44646</v>
      </c>
      <c r="G64" s="20">
        <v>19848</v>
      </c>
      <c r="H64" s="3">
        <v>24798</v>
      </c>
    </row>
    <row r="65" spans="2:8" ht="13.5" thickBot="1" x14ac:dyDescent="0.25">
      <c r="B65" s="4" t="s">
        <v>38</v>
      </c>
      <c r="C65" s="13">
        <v>18785</v>
      </c>
      <c r="D65" s="13">
        <v>23081</v>
      </c>
      <c r="E65" s="5">
        <f>G65+H65</f>
        <v>21181</v>
      </c>
      <c r="G65" s="23">
        <v>12083</v>
      </c>
      <c r="H65" s="5">
        <v>9098</v>
      </c>
    </row>
    <row r="66" spans="2:8" ht="13.5" thickBot="1" x14ac:dyDescent="0.25">
      <c r="B66" s="79" t="s">
        <v>2</v>
      </c>
      <c r="C66" s="80">
        <f>SUM(C64:C65)</f>
        <v>60211</v>
      </c>
      <c r="D66" s="83">
        <f>SUM(D64:D65)</f>
        <v>74240</v>
      </c>
      <c r="E66" s="86">
        <f>SUM(E64:E65)</f>
        <v>65827</v>
      </c>
      <c r="G66" s="80">
        <f>SUM(G64:G65)</f>
        <v>31931</v>
      </c>
      <c r="H66" s="83">
        <f>SUM(H64:H65)</f>
        <v>33896</v>
      </c>
    </row>
    <row r="84" spans="1:8" ht="15.75" thickBot="1" x14ac:dyDescent="0.3">
      <c r="A84" s="6" t="s">
        <v>50</v>
      </c>
      <c r="B84" s="11"/>
      <c r="C84" s="10"/>
    </row>
    <row r="85" spans="1:8" ht="15.75" thickBot="1" x14ac:dyDescent="0.3">
      <c r="A85" s="11"/>
      <c r="B85" s="11"/>
      <c r="C85" s="10"/>
      <c r="G85" s="99" t="s">
        <v>30</v>
      </c>
      <c r="H85" s="100"/>
    </row>
    <row r="86" spans="1:8" ht="13.5" thickBot="1" x14ac:dyDescent="0.25">
      <c r="C86" s="96">
        <v>2014</v>
      </c>
      <c r="D86" s="87">
        <v>2015</v>
      </c>
      <c r="E86" s="97">
        <v>2016</v>
      </c>
      <c r="G86" s="77" t="s">
        <v>46</v>
      </c>
      <c r="H86" s="78" t="s">
        <v>47</v>
      </c>
    </row>
    <row r="87" spans="1:8" ht="13.5" thickBot="1" x14ac:dyDescent="0.25">
      <c r="B87" s="51" t="s">
        <v>3</v>
      </c>
      <c r="C87" s="29">
        <v>72197</v>
      </c>
      <c r="D87" s="30">
        <v>74316</v>
      </c>
      <c r="E87" s="28">
        <f>G87+H87</f>
        <v>66486</v>
      </c>
      <c r="G87" s="67">
        <v>34384</v>
      </c>
      <c r="H87" s="72">
        <v>32102</v>
      </c>
    </row>
    <row r="105" spans="1:9" ht="13.5" thickBot="1" x14ac:dyDescent="0.25">
      <c r="A105" s="36" t="s">
        <v>51</v>
      </c>
      <c r="B105" s="7"/>
      <c r="H105" s="14"/>
    </row>
    <row r="106" spans="1:9" ht="13.5" thickBot="1" x14ac:dyDescent="0.25">
      <c r="H106" s="115" t="s">
        <v>35</v>
      </c>
      <c r="I106" s="116"/>
    </row>
    <row r="107" spans="1:9" ht="13.5" thickBot="1" x14ac:dyDescent="0.25">
      <c r="B107" s="111" t="s">
        <v>33</v>
      </c>
      <c r="C107" s="112"/>
      <c r="D107" s="88">
        <v>2014</v>
      </c>
      <c r="E107" s="88">
        <v>2015</v>
      </c>
      <c r="F107" s="88">
        <v>2016</v>
      </c>
      <c r="H107" s="77" t="s">
        <v>46</v>
      </c>
      <c r="I107" s="78" t="s">
        <v>47</v>
      </c>
    </row>
    <row r="108" spans="1:9" x14ac:dyDescent="0.2">
      <c r="B108" s="107" t="s">
        <v>31</v>
      </c>
      <c r="C108" s="39" t="s">
        <v>24</v>
      </c>
      <c r="D108" s="15">
        <v>13574</v>
      </c>
      <c r="E108" s="42">
        <v>10677</v>
      </c>
      <c r="F108" s="3">
        <f>H108+I108</f>
        <v>17079</v>
      </c>
      <c r="G108" s="48"/>
      <c r="H108" s="61">
        <v>5118</v>
      </c>
      <c r="I108" s="12">
        <v>11961</v>
      </c>
    </row>
    <row r="109" spans="1:9" x14ac:dyDescent="0.2">
      <c r="B109" s="108"/>
      <c r="C109" s="40" t="s">
        <v>25</v>
      </c>
      <c r="D109" s="16">
        <v>23392</v>
      </c>
      <c r="E109" s="43">
        <v>18374</v>
      </c>
      <c r="F109" s="9">
        <f t="shared" ref="F109:F114" si="2">H109+I109</f>
        <v>25506</v>
      </c>
      <c r="G109" s="48"/>
      <c r="H109" s="62">
        <v>9152</v>
      </c>
      <c r="I109" s="73">
        <v>16354</v>
      </c>
    </row>
    <row r="110" spans="1:9" x14ac:dyDescent="0.2">
      <c r="B110" s="109" t="s">
        <v>32</v>
      </c>
      <c r="C110" s="40" t="s">
        <v>24</v>
      </c>
      <c r="D110" s="17">
        <v>3606</v>
      </c>
      <c r="E110" s="44">
        <v>5071</v>
      </c>
      <c r="F110" s="9">
        <f t="shared" si="2"/>
        <v>1700</v>
      </c>
      <c r="G110" s="48"/>
      <c r="H110" s="62">
        <v>833</v>
      </c>
      <c r="I110" s="73">
        <v>867</v>
      </c>
    </row>
    <row r="111" spans="1:9" x14ac:dyDescent="0.2">
      <c r="B111" s="110"/>
      <c r="C111" s="41" t="s">
        <v>25</v>
      </c>
      <c r="D111" s="17">
        <v>7137</v>
      </c>
      <c r="E111" s="44">
        <v>4255</v>
      </c>
      <c r="F111" s="9">
        <f>H111+I111</f>
        <v>5040</v>
      </c>
      <c r="G111" s="48"/>
      <c r="H111" s="62">
        <v>2448</v>
      </c>
      <c r="I111" s="73">
        <v>2592</v>
      </c>
    </row>
    <row r="112" spans="1:9" x14ac:dyDescent="0.2">
      <c r="B112" s="113" t="s">
        <v>36</v>
      </c>
      <c r="C112" s="40" t="s">
        <v>24</v>
      </c>
      <c r="D112" s="16">
        <v>516</v>
      </c>
      <c r="E112" s="43">
        <v>0</v>
      </c>
      <c r="F112" s="9">
        <f t="shared" si="2"/>
        <v>74173</v>
      </c>
      <c r="G112" s="49"/>
      <c r="H112" s="62">
        <v>36002</v>
      </c>
      <c r="I112" s="73">
        <v>38171</v>
      </c>
    </row>
    <row r="113" spans="2:9" x14ac:dyDescent="0.2">
      <c r="B113" s="114"/>
      <c r="C113" s="40" t="s">
        <v>25</v>
      </c>
      <c r="D113" s="16">
        <v>646</v>
      </c>
      <c r="E113" s="43">
        <v>0</v>
      </c>
      <c r="F113" s="9">
        <f t="shared" si="2"/>
        <v>2447</v>
      </c>
      <c r="G113" s="48"/>
      <c r="H113" s="62">
        <v>1183</v>
      </c>
      <c r="I113" s="73">
        <v>1264</v>
      </c>
    </row>
    <row r="114" spans="2:9" ht="13.5" thickBot="1" x14ac:dyDescent="0.25">
      <c r="B114" s="98" t="s">
        <v>34</v>
      </c>
      <c r="C114" s="41" t="s">
        <v>25</v>
      </c>
      <c r="D114" s="17">
        <v>1904</v>
      </c>
      <c r="E114" s="44">
        <v>1459</v>
      </c>
      <c r="F114" s="5">
        <f t="shared" si="2"/>
        <v>1133</v>
      </c>
      <c r="G114" s="48"/>
      <c r="H114" s="68">
        <v>421</v>
      </c>
      <c r="I114" s="13">
        <v>712</v>
      </c>
    </row>
    <row r="115" spans="2:9" x14ac:dyDescent="0.2">
      <c r="B115" s="117" t="s">
        <v>39</v>
      </c>
      <c r="C115" s="118"/>
      <c r="D115" s="53">
        <f>D108+D110+D112</f>
        <v>17696</v>
      </c>
      <c r="E115" s="54">
        <f>E108+E110+E112</f>
        <v>15748</v>
      </c>
      <c r="F115" s="55">
        <f>F108+F110+F112</f>
        <v>92952</v>
      </c>
    </row>
    <row r="116" spans="2:9" ht="13.5" thickBot="1" x14ac:dyDescent="0.25">
      <c r="B116" s="101" t="s">
        <v>40</v>
      </c>
      <c r="C116" s="102"/>
      <c r="D116" s="56">
        <f>D109+D111+D113+D114</f>
        <v>33079</v>
      </c>
      <c r="E116" s="57">
        <f>E109+E111+E113+E114</f>
        <v>24088</v>
      </c>
      <c r="F116" s="56">
        <f>F109+F111+F113+F114</f>
        <v>34126</v>
      </c>
      <c r="H116" s="14"/>
      <c r="I116" s="14"/>
    </row>
    <row r="137" spans="8:8" x14ac:dyDescent="0.2">
      <c r="H137" s="18"/>
    </row>
  </sheetData>
  <sheetProtection password="EA4F" sheet="1" objects="1" scenarios="1"/>
  <mergeCells count="15">
    <mergeCell ref="G11:H11"/>
    <mergeCell ref="B116:C116"/>
    <mergeCell ref="A8:F8"/>
    <mergeCell ref="B11:B12"/>
    <mergeCell ref="C11:E11"/>
    <mergeCell ref="B108:B109"/>
    <mergeCell ref="B110:B111"/>
    <mergeCell ref="B107:C107"/>
    <mergeCell ref="B112:B113"/>
    <mergeCell ref="C37:E37"/>
    <mergeCell ref="G37:H37"/>
    <mergeCell ref="G62:H62"/>
    <mergeCell ref="G85:H85"/>
    <mergeCell ref="H106:I106"/>
    <mergeCell ref="B115:C115"/>
  </mergeCells>
  <phoneticPr fontId="5" type="noConversion"/>
  <printOptions horizontalCentered="1"/>
  <pageMargins left="0.31496062992125984" right="0.39370078740157483" top="0.27559055118110237" bottom="0.31496062992125984" header="0" footer="0"/>
  <pageSetup scale="74" orientation="landscape" r:id="rId1"/>
  <headerFooter alignWithMargins="0"/>
  <rowBreaks count="1" manualBreakCount="1">
    <brk id="6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5"/>
  <sheetViews>
    <sheetView zoomScaleNormal="100" zoomScaleSheetLayoutView="100" workbookViewId="0">
      <selection activeCell="B11" sqref="B11:B12"/>
    </sheetView>
  </sheetViews>
  <sheetFormatPr baseColWidth="10" defaultColWidth="11.42578125" defaultRowHeight="12.75" x14ac:dyDescent="0.2"/>
  <cols>
    <col min="1" max="1" width="5.140625" style="1" customWidth="1"/>
    <col min="2" max="2" width="9" style="1" bestFit="1" customWidth="1"/>
    <col min="3" max="3" width="34.85546875" style="1" bestFit="1" customWidth="1"/>
    <col min="4" max="9" width="12.7109375" style="1" customWidth="1"/>
    <col min="10" max="10" width="5.28515625" style="1" customWidth="1"/>
    <col min="11" max="16384" width="11.42578125" style="1"/>
  </cols>
  <sheetData>
    <row r="8" spans="1:9" ht="17.100000000000001" customHeight="1" x14ac:dyDescent="0.2">
      <c r="A8" s="103" t="s">
        <v>27</v>
      </c>
      <c r="B8" s="103"/>
      <c r="C8" s="103"/>
      <c r="D8" s="38"/>
      <c r="E8" s="38"/>
      <c r="F8" s="38"/>
      <c r="G8" s="38"/>
      <c r="H8" s="38"/>
      <c r="I8" s="38"/>
    </row>
    <row r="9" spans="1:9" ht="18" customHeight="1" x14ac:dyDescent="0.2">
      <c r="A9" s="6" t="s">
        <v>52</v>
      </c>
    </row>
    <row r="10" spans="1:9" ht="6.75" customHeight="1" thickBot="1" x14ac:dyDescent="0.25"/>
    <row r="11" spans="1:9" ht="13.5" thickBot="1" x14ac:dyDescent="0.25">
      <c r="B11" s="124" t="s">
        <v>7</v>
      </c>
      <c r="C11" s="122" t="s">
        <v>8</v>
      </c>
      <c r="D11" s="99" t="s">
        <v>21</v>
      </c>
      <c r="E11" s="106"/>
      <c r="F11" s="106"/>
      <c r="G11" s="106"/>
      <c r="H11" s="106"/>
      <c r="I11" s="100"/>
    </row>
    <row r="12" spans="1:9" ht="13.5" thickBot="1" x14ac:dyDescent="0.25">
      <c r="B12" s="125"/>
      <c r="C12" s="123"/>
      <c r="D12" s="89" t="s">
        <v>41</v>
      </c>
      <c r="E12" s="89" t="s">
        <v>42</v>
      </c>
      <c r="F12" s="89" t="s">
        <v>43</v>
      </c>
      <c r="G12" s="89" t="s">
        <v>44</v>
      </c>
      <c r="H12" s="89" t="s">
        <v>46</v>
      </c>
      <c r="I12" s="89" t="s">
        <v>47</v>
      </c>
    </row>
    <row r="13" spans="1:9" x14ac:dyDescent="0.2">
      <c r="B13" s="119" t="s">
        <v>5</v>
      </c>
      <c r="C13" s="31" t="s">
        <v>9</v>
      </c>
      <c r="D13" s="20">
        <v>267</v>
      </c>
      <c r="E13" s="37">
        <v>287</v>
      </c>
      <c r="F13" s="37">
        <v>364</v>
      </c>
      <c r="G13" s="58">
        <v>407</v>
      </c>
      <c r="H13" s="69">
        <v>429</v>
      </c>
      <c r="I13" s="74">
        <v>273</v>
      </c>
    </row>
    <row r="14" spans="1:9" ht="12.75" customHeight="1" x14ac:dyDescent="0.2">
      <c r="B14" s="120"/>
      <c r="C14" s="32" t="s">
        <v>10</v>
      </c>
      <c r="D14" s="23">
        <v>990</v>
      </c>
      <c r="E14" s="33">
        <v>1311</v>
      </c>
      <c r="F14" s="33">
        <v>1474</v>
      </c>
      <c r="G14" s="59">
        <v>1993</v>
      </c>
      <c r="H14" s="70">
        <v>1726</v>
      </c>
      <c r="I14" s="75">
        <v>1471</v>
      </c>
    </row>
    <row r="15" spans="1:9" x14ac:dyDescent="0.2">
      <c r="B15" s="120"/>
      <c r="C15" s="32" t="s">
        <v>53</v>
      </c>
      <c r="D15" s="23">
        <v>884</v>
      </c>
      <c r="E15" s="33">
        <v>1827</v>
      </c>
      <c r="F15" s="33">
        <v>1579</v>
      </c>
      <c r="G15" s="59">
        <v>1610</v>
      </c>
      <c r="H15" s="70">
        <v>1665</v>
      </c>
      <c r="I15" s="75">
        <v>1297</v>
      </c>
    </row>
    <row r="16" spans="1:9" x14ac:dyDescent="0.2">
      <c r="B16" s="120"/>
      <c r="C16" s="32" t="s">
        <v>11</v>
      </c>
      <c r="D16" s="23">
        <v>887</v>
      </c>
      <c r="E16" s="33">
        <v>1050</v>
      </c>
      <c r="F16" s="33">
        <v>1285</v>
      </c>
      <c r="G16" s="59">
        <v>1340</v>
      </c>
      <c r="H16" s="70">
        <v>1275</v>
      </c>
      <c r="I16" s="75">
        <v>864</v>
      </c>
    </row>
    <row r="17" spans="2:9" x14ac:dyDescent="0.2">
      <c r="B17" s="120"/>
      <c r="C17" s="32" t="s">
        <v>12</v>
      </c>
      <c r="D17" s="23">
        <v>1887</v>
      </c>
      <c r="E17" s="33">
        <v>1740</v>
      </c>
      <c r="F17" s="33">
        <v>3297</v>
      </c>
      <c r="G17" s="59">
        <v>3069</v>
      </c>
      <c r="H17" s="70">
        <v>2953</v>
      </c>
      <c r="I17" s="75">
        <v>2513</v>
      </c>
    </row>
    <row r="18" spans="2:9" x14ac:dyDescent="0.2">
      <c r="B18" s="120"/>
      <c r="C18" s="32" t="s">
        <v>13</v>
      </c>
      <c r="D18" s="23">
        <v>2193</v>
      </c>
      <c r="E18" s="33">
        <v>2288</v>
      </c>
      <c r="F18" s="33">
        <v>3305</v>
      </c>
      <c r="G18" s="59">
        <v>3348</v>
      </c>
      <c r="H18" s="70">
        <v>2443</v>
      </c>
      <c r="I18" s="75">
        <v>2483</v>
      </c>
    </row>
    <row r="19" spans="2:9" x14ac:dyDescent="0.2">
      <c r="B19" s="120"/>
      <c r="C19" s="32" t="s">
        <v>14</v>
      </c>
      <c r="D19" s="23">
        <v>1114</v>
      </c>
      <c r="E19" s="33">
        <v>1335</v>
      </c>
      <c r="F19" s="33">
        <v>2296</v>
      </c>
      <c r="G19" s="59">
        <v>2147</v>
      </c>
      <c r="H19" s="70">
        <v>2028</v>
      </c>
      <c r="I19" s="75">
        <v>1703</v>
      </c>
    </row>
    <row r="20" spans="2:9" x14ac:dyDescent="0.2">
      <c r="B20" s="120"/>
      <c r="C20" s="32" t="s">
        <v>15</v>
      </c>
      <c r="D20" s="23">
        <v>339</v>
      </c>
      <c r="E20" s="33">
        <v>597</v>
      </c>
      <c r="F20" s="33">
        <v>1180</v>
      </c>
      <c r="G20" s="59">
        <v>583</v>
      </c>
      <c r="H20" s="70">
        <v>765</v>
      </c>
      <c r="I20" s="75">
        <v>569</v>
      </c>
    </row>
    <row r="21" spans="2:9" x14ac:dyDescent="0.2">
      <c r="B21" s="120"/>
      <c r="C21" s="32" t="s">
        <v>16</v>
      </c>
      <c r="D21" s="23">
        <v>583</v>
      </c>
      <c r="E21" s="33">
        <v>734</v>
      </c>
      <c r="F21" s="33">
        <v>912</v>
      </c>
      <c r="G21" s="59">
        <v>1604</v>
      </c>
      <c r="H21" s="70">
        <v>1394</v>
      </c>
      <c r="I21" s="75">
        <v>1548</v>
      </c>
    </row>
    <row r="22" spans="2:9" x14ac:dyDescent="0.2">
      <c r="B22" s="120"/>
      <c r="C22" s="32" t="s">
        <v>17</v>
      </c>
      <c r="D22" s="23">
        <v>479</v>
      </c>
      <c r="E22" s="33">
        <v>639</v>
      </c>
      <c r="F22" s="33">
        <v>705</v>
      </c>
      <c r="G22" s="59">
        <v>671</v>
      </c>
      <c r="H22" s="70">
        <v>614</v>
      </c>
      <c r="I22" s="75">
        <v>615</v>
      </c>
    </row>
    <row r="23" spans="2:9" x14ac:dyDescent="0.2">
      <c r="B23" s="120"/>
      <c r="C23" s="32" t="s">
        <v>18</v>
      </c>
      <c r="D23" s="23">
        <v>308</v>
      </c>
      <c r="E23" s="33">
        <v>428</v>
      </c>
      <c r="F23" s="33">
        <v>525</v>
      </c>
      <c r="G23" s="59">
        <v>776</v>
      </c>
      <c r="H23" s="70">
        <v>480</v>
      </c>
      <c r="I23" s="75">
        <v>481</v>
      </c>
    </row>
    <row r="24" spans="2:9" ht="13.5" thickBot="1" x14ac:dyDescent="0.25">
      <c r="B24" s="120"/>
      <c r="C24" s="34" t="s">
        <v>19</v>
      </c>
      <c r="D24" s="25">
        <v>935</v>
      </c>
      <c r="E24" s="35">
        <v>1223</v>
      </c>
      <c r="F24" s="50">
        <v>1780</v>
      </c>
      <c r="G24" s="60">
        <v>1624</v>
      </c>
      <c r="H24" s="70">
        <v>1717</v>
      </c>
      <c r="I24" s="75">
        <v>1384</v>
      </c>
    </row>
    <row r="25" spans="2:9" ht="13.5" thickBot="1" x14ac:dyDescent="0.25">
      <c r="B25" s="121"/>
      <c r="C25" s="90" t="s">
        <v>20</v>
      </c>
      <c r="D25" s="91">
        <f t="shared" ref="D25:E25" si="0">SUM(D13:D24)</f>
        <v>10866</v>
      </c>
      <c r="E25" s="92">
        <f t="shared" si="0"/>
        <v>13459</v>
      </c>
      <c r="F25" s="93">
        <f>SUM(F13:F24)</f>
        <v>18702</v>
      </c>
      <c r="G25" s="94">
        <f>SUM(G13:G24)</f>
        <v>19172</v>
      </c>
      <c r="H25" s="94">
        <f>SUM(H13:H24)</f>
        <v>17489</v>
      </c>
      <c r="I25" s="95">
        <f>SUM(I13:I24)</f>
        <v>15201</v>
      </c>
    </row>
  </sheetData>
  <sheetProtection password="EA4F" sheet="1" objects="1" scenarios="1"/>
  <mergeCells count="5">
    <mergeCell ref="A8:C8"/>
    <mergeCell ref="B13:B25"/>
    <mergeCell ref="C11:C12"/>
    <mergeCell ref="B11:B12"/>
    <mergeCell ref="D11:I11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9263D1F-73D6-403D-BD28-B8F91EA88E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B8B3C-62B3-4DAF-BE57-9FA9D6421B98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68F55FF-88A4-4749-B434-F05EC7872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Estadisticas Generales</vt:lpstr>
      <vt:lpstr>Consultas Biblioteca</vt:lpstr>
      <vt:lpstr>'Consultas Biblioteca'!Área_de_impresión</vt:lpstr>
      <vt:lpstr>'Estadisticas Generales'!Área_de_impresión</vt:lpstr>
    </vt:vector>
  </TitlesOfParts>
  <Company>Universidad De La Salle Bajío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Ramírez</dc:creator>
  <cp:lastModifiedBy>UDLSB</cp:lastModifiedBy>
  <cp:lastPrinted>2015-11-27T21:37:57Z</cp:lastPrinted>
  <dcterms:created xsi:type="dcterms:W3CDTF">2007-04-25T16:21:40Z</dcterms:created>
  <dcterms:modified xsi:type="dcterms:W3CDTF">2017-02-08T19:44:41Z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